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COMUDE\"/>
    </mc:Choice>
  </mc:AlternateContent>
  <bookViews>
    <workbookView xWindow="-105" yWindow="-105" windowWidth="23250" windowHeight="124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  <c r="G33" i="5"/>
  <c r="G31" i="5"/>
  <c r="G29" i="5"/>
  <c r="G23" i="5"/>
  <c r="G21" i="5"/>
  <c r="G18" i="5"/>
  <c r="G13" i="5"/>
  <c r="G11" i="5"/>
  <c r="G10" i="5"/>
  <c r="G8" i="5"/>
  <c r="D40" i="5"/>
  <c r="G40" i="5" s="1"/>
  <c r="D39" i="5"/>
  <c r="D38" i="5"/>
  <c r="G38" i="5" s="1"/>
  <c r="D37" i="5"/>
  <c r="G37" i="5" s="1"/>
  <c r="D34" i="5"/>
  <c r="G34" i="5" s="1"/>
  <c r="D33" i="5"/>
  <c r="D32" i="5"/>
  <c r="G32" i="5" s="1"/>
  <c r="D31" i="5"/>
  <c r="D30" i="5"/>
  <c r="G30" i="5" s="1"/>
  <c r="D29" i="5"/>
  <c r="D28" i="5"/>
  <c r="G28" i="5" s="1"/>
  <c r="D27" i="5"/>
  <c r="G27" i="5" s="1"/>
  <c r="D26" i="5"/>
  <c r="G26" i="5" s="1"/>
  <c r="D23" i="5"/>
  <c r="D22" i="5"/>
  <c r="G22" i="5" s="1"/>
  <c r="D21" i="5"/>
  <c r="D20" i="5"/>
  <c r="D19" i="5"/>
  <c r="G19" i="5" s="1"/>
  <c r="D18" i="5"/>
  <c r="D17" i="5"/>
  <c r="G17" i="5" s="1"/>
  <c r="D14" i="5"/>
  <c r="G14" i="5" s="1"/>
  <c r="D13" i="5"/>
  <c r="D12" i="5"/>
  <c r="G12" i="5" s="1"/>
  <c r="D11" i="5"/>
  <c r="D10" i="5"/>
  <c r="D9" i="5"/>
  <c r="G9" i="5" s="1"/>
  <c r="D8" i="5"/>
  <c r="D7" i="5"/>
  <c r="G7" i="5" s="1"/>
  <c r="D6" i="5" l="1"/>
  <c r="D61" i="4"/>
  <c r="G61" i="4" s="1"/>
  <c r="G53" i="4" l="1"/>
  <c r="F53" i="4"/>
  <c r="E53" i="4"/>
  <c r="D53" i="4"/>
  <c r="C53" i="4"/>
  <c r="B53" i="4"/>
  <c r="G20" i="5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C6" i="5"/>
  <c r="B6" i="5"/>
  <c r="G16" i="5"/>
  <c r="F16" i="5"/>
  <c r="E16" i="5"/>
  <c r="D16" i="5"/>
  <c r="C16" i="5"/>
  <c r="B16" i="5"/>
  <c r="D75" i="4"/>
  <c r="F75" i="4"/>
  <c r="E75" i="4"/>
  <c r="C75" i="4"/>
  <c r="B75" i="4"/>
  <c r="G37" i="4"/>
  <c r="G36" i="4"/>
  <c r="G35" i="4"/>
  <c r="G34" i="4"/>
  <c r="G30" i="4"/>
  <c r="G29" i="4"/>
  <c r="G28" i="4"/>
  <c r="G27" i="4"/>
  <c r="G26" i="4"/>
  <c r="G24" i="4"/>
  <c r="G22" i="4"/>
  <c r="G21" i="4"/>
  <c r="G20" i="4"/>
  <c r="G19" i="4"/>
  <c r="G18" i="4"/>
  <c r="G16" i="4"/>
  <c r="G14" i="4"/>
  <c r="G13" i="4"/>
  <c r="G12" i="4"/>
  <c r="G11" i="4"/>
  <c r="G10" i="4"/>
  <c r="G8" i="4"/>
  <c r="D37" i="4"/>
  <c r="D36" i="4"/>
  <c r="D35" i="4"/>
  <c r="D34" i="4"/>
  <c r="D33" i="4"/>
  <c r="G33" i="4" s="1"/>
  <c r="D32" i="4"/>
  <c r="G32" i="4" s="1"/>
  <c r="D31" i="4"/>
  <c r="G31" i="4" s="1"/>
  <c r="D30" i="4"/>
  <c r="D29" i="4"/>
  <c r="D28" i="4"/>
  <c r="D27" i="4"/>
  <c r="D26" i="4"/>
  <c r="D25" i="4"/>
  <c r="G25" i="4" s="1"/>
  <c r="D24" i="4"/>
  <c r="D23" i="4"/>
  <c r="G23" i="4" s="1"/>
  <c r="D22" i="4"/>
  <c r="D21" i="4"/>
  <c r="D20" i="4"/>
  <c r="D19" i="4"/>
  <c r="D18" i="4"/>
  <c r="D17" i="4"/>
  <c r="G17" i="4" s="1"/>
  <c r="D16" i="4"/>
  <c r="D15" i="4"/>
  <c r="G15" i="4" s="1"/>
  <c r="D14" i="4"/>
  <c r="D13" i="4"/>
  <c r="D12" i="4"/>
  <c r="D11" i="4"/>
  <c r="D10" i="4"/>
  <c r="D9" i="4"/>
  <c r="G9" i="4" s="1"/>
  <c r="D8" i="4"/>
  <c r="D7" i="4"/>
  <c r="G7" i="4" s="1"/>
  <c r="F39" i="4"/>
  <c r="E39" i="4"/>
  <c r="C39" i="4"/>
  <c r="B39" i="4"/>
  <c r="G14" i="8"/>
  <c r="D8" i="8"/>
  <c r="G8" i="8" s="1"/>
  <c r="D10" i="8"/>
  <c r="G10" i="8" s="1"/>
  <c r="D12" i="8"/>
  <c r="G12" i="8" s="1"/>
  <c r="D14" i="8"/>
  <c r="F16" i="8"/>
  <c r="E16" i="8"/>
  <c r="C16" i="8"/>
  <c r="B16" i="8"/>
  <c r="D6" i="8"/>
  <c r="G6" i="8" s="1"/>
  <c r="G39" i="4" l="1"/>
  <c r="E42" i="5"/>
  <c r="D42" i="5"/>
  <c r="G75" i="4"/>
  <c r="B42" i="5"/>
  <c r="F42" i="5"/>
  <c r="G42" i="5"/>
  <c r="C42" i="5"/>
  <c r="D39" i="4"/>
  <c r="G16" i="8"/>
  <c r="D16" i="8"/>
  <c r="E53" i="6" l="1"/>
  <c r="G61" i="6"/>
  <c r="D56" i="6"/>
  <c r="G56" i="6" s="1"/>
  <c r="D55" i="6"/>
  <c r="G55" i="6" s="1"/>
  <c r="D54" i="6"/>
  <c r="D64" i="6"/>
  <c r="G64" i="6" s="1"/>
  <c r="D63" i="6"/>
  <c r="G63" i="6" s="1"/>
  <c r="D62" i="6"/>
  <c r="G62" i="6" s="1"/>
  <c r="D61" i="6"/>
  <c r="D60" i="6"/>
  <c r="G60" i="6" s="1"/>
  <c r="D59" i="6"/>
  <c r="G59" i="6" s="1"/>
  <c r="D58" i="6"/>
  <c r="G58" i="6" s="1"/>
  <c r="D68" i="6"/>
  <c r="G68" i="6" s="1"/>
  <c r="D67" i="6"/>
  <c r="G67" i="6" s="1"/>
  <c r="D66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F77" i="6" s="1"/>
  <c r="E69" i="6"/>
  <c r="E77" i="6" s="1"/>
  <c r="C69" i="6"/>
  <c r="B69" i="6"/>
  <c r="B77" i="6" s="1"/>
  <c r="F65" i="6"/>
  <c r="E65" i="6"/>
  <c r="C65" i="6"/>
  <c r="B65" i="6"/>
  <c r="F57" i="6"/>
  <c r="E57" i="6"/>
  <c r="C57" i="6"/>
  <c r="B57" i="6"/>
  <c r="F53" i="6"/>
  <c r="C53" i="6"/>
  <c r="B53" i="6"/>
  <c r="G48" i="6"/>
  <c r="G46" i="6"/>
  <c r="D52" i="6"/>
  <c r="G52" i="6" s="1"/>
  <c r="D51" i="6"/>
  <c r="G51" i="6" s="1"/>
  <c r="D50" i="6"/>
  <c r="G50" i="6" s="1"/>
  <c r="D49" i="6"/>
  <c r="G49" i="6" s="1"/>
  <c r="D48" i="6"/>
  <c r="D47" i="6"/>
  <c r="G47" i="6" s="1"/>
  <c r="D46" i="6"/>
  <c r="D45" i="6"/>
  <c r="G45" i="6" s="1"/>
  <c r="D44" i="6"/>
  <c r="G44" i="6" s="1"/>
  <c r="F43" i="6"/>
  <c r="E43" i="6"/>
  <c r="C43" i="6"/>
  <c r="B43" i="6"/>
  <c r="F33" i="6"/>
  <c r="E33" i="6"/>
  <c r="C33" i="6"/>
  <c r="B33" i="6"/>
  <c r="G42" i="6"/>
  <c r="G40" i="6"/>
  <c r="G34" i="6"/>
  <c r="D42" i="6"/>
  <c r="D41" i="6"/>
  <c r="G41" i="6" s="1"/>
  <c r="D40" i="6"/>
  <c r="D39" i="6"/>
  <c r="G39" i="6" s="1"/>
  <c r="D38" i="6"/>
  <c r="G38" i="6" s="1"/>
  <c r="D37" i="6"/>
  <c r="G37" i="6" s="1"/>
  <c r="D36" i="6"/>
  <c r="G36" i="6" s="1"/>
  <c r="D35" i="6"/>
  <c r="D33" i="6" s="1"/>
  <c r="D34" i="6"/>
  <c r="F23" i="6"/>
  <c r="E23" i="6"/>
  <c r="C23" i="6"/>
  <c r="B23" i="6"/>
  <c r="G32" i="6"/>
  <c r="G30" i="6"/>
  <c r="G24" i="6"/>
  <c r="D32" i="6"/>
  <c r="D31" i="6"/>
  <c r="G31" i="6" s="1"/>
  <c r="D30" i="6"/>
  <c r="D29" i="6"/>
  <c r="G29" i="6" s="1"/>
  <c r="D28" i="6"/>
  <c r="G28" i="6" s="1"/>
  <c r="D27" i="6"/>
  <c r="G27" i="6" s="1"/>
  <c r="D26" i="6"/>
  <c r="G26" i="6" s="1"/>
  <c r="D25" i="6"/>
  <c r="D23" i="6" s="1"/>
  <c r="D24" i="6"/>
  <c r="G22" i="6"/>
  <c r="G16" i="6"/>
  <c r="G14" i="6"/>
  <c r="D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D15" i="6"/>
  <c r="G15" i="6" s="1"/>
  <c r="G13" i="6" s="1"/>
  <c r="D14" i="6"/>
  <c r="F13" i="6"/>
  <c r="E13" i="6"/>
  <c r="C13" i="6"/>
  <c r="B13" i="6"/>
  <c r="G12" i="6"/>
  <c r="G10" i="6"/>
  <c r="G8" i="6"/>
  <c r="G7" i="6"/>
  <c r="G6" i="6"/>
  <c r="D12" i="6"/>
  <c r="D11" i="6"/>
  <c r="G11" i="6" s="1"/>
  <c r="D10" i="6"/>
  <c r="D9" i="6"/>
  <c r="G9" i="6" s="1"/>
  <c r="D8" i="6"/>
  <c r="D7" i="6"/>
  <c r="D6" i="6"/>
  <c r="F5" i="6"/>
  <c r="E5" i="6"/>
  <c r="C5" i="6"/>
  <c r="B5" i="6"/>
  <c r="G25" i="6" l="1"/>
  <c r="G23" i="6" s="1"/>
  <c r="G35" i="6"/>
  <c r="G33" i="6" s="1"/>
  <c r="G5" i="6"/>
  <c r="D53" i="6"/>
  <c r="C77" i="6"/>
  <c r="D65" i="6"/>
  <c r="G66" i="6"/>
  <c r="G65" i="6" s="1"/>
  <c r="D57" i="6"/>
  <c r="G57" i="6"/>
  <c r="G54" i="6"/>
  <c r="G53" i="6" s="1"/>
  <c r="D69" i="6"/>
  <c r="G69" i="6"/>
  <c r="G43" i="6"/>
  <c r="D43" i="6"/>
  <c r="D13" i="6"/>
  <c r="D5" i="6"/>
  <c r="G77" i="6" l="1"/>
  <c r="D77" i="6"/>
</calcChain>
</file>

<file path=xl/sharedStrings.xml><?xml version="1.0" encoding="utf-8"?>
<sst xmlns="http://schemas.openxmlformats.org/spreadsheetml/2006/main" count="223" uniqueCount="165">
  <si>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</si>
  <si>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</si>
  <si>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</si>
  <si>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</si>
  <si>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</si>
  <si>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</si>
  <si>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</si>
  <si>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</si>
  <si>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</si>
  <si>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</si>
  <si>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</si>
  <si>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</si>
  <si>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</si>
  <si>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</si>
  <si>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</si>
  <si>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</si>
  <si>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</si>
  <si>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</si>
  <si>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</si>
  <si>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</si>
  <si>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</si>
  <si>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</si>
  <si>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</si>
  <si>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</si>
  <si>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</si>
  <si>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</si>
  <si>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</si>
  <si>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</si>
  <si>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</si>
  <si>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</si>
  <si>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</si>
  <si>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</si>
  <si>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</si>
  <si>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</si>
  <si>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</si>
  <si>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</si>
  <si>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</si>
  <si>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</si>
  <si>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</si>
  <si>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</si>
  <si>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</si>
  <si>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</si>
  <si>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</si>
  <si>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</si>
  <si>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</si>
  <si>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</si>
  <si>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</si>
  <si>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</si>
  <si>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</si>
  <si>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</si>
  <si>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</si>
  <si>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</si>
  <si>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</si>
  <si>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</si>
  <si>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</si>
  <si>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</si>
  <si>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</si>
  <si>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</si>
  <si>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</si>
  <si>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</si>
  <si>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</si>
  <si>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</si>
  <si>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</si>
  <si>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</si>
  <si>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</si>
  <si>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</si>
  <si>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</si>
  <si>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</si>
  <si>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</si>
  <si>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</si>
  <si>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</si>
  <si>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</si>
  <si>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</si>
  <si>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</si>
  <si>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</si>
  <si>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</si>
  <si>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</si>
  <si>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</si>
  <si>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</si>
  <si>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</si>
  <si>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</si>
  <si>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</si>
  <si>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</si>
  <si>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</si>
  <si>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</si>
  <si>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</si>
  <si>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</si>
  <si>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</si>
  <si>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</si>
  <si>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</si>
  <si>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</si>
  <si>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</si>
  <si>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</si>
  <si>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</si>
  <si>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</si>
  <si>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</si>
  <si>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</si>
  <si>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</si>
  <si>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</si>
  <si>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</si>
  <si>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</si>
  <si>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</si>
  <si>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</si>
  <si>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</si>
  <si>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</si>
  <si>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</si>
  <si>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</si>
  <si>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</si>
  <si>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</si>
  <si>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</si>
  <si>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</si>
  <si>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</si>
  <si>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</si>
  <si>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</si>
  <si>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</si>
  <si>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</si>
  <si>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</si>
  <si>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</si>
  <si>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</si>
  <si>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</si>
  <si>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</si>
  <si>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</si>
  <si>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</si>
  <si>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</si>
  <si>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</si>
  <si>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</si>
  <si>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</si>
  <si>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</si>
  <si>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Comisión Municipal de Cultura Física y Deporte de León, Guanajuato
Estado Analítico del Ejercicio del Presupuesto de Egresos
Clasificación por Objeto del Gasto (Capítulo y Concepto)
Del 01 de Enero al 31 de Diciembre 2023</t>
  </si>
  <si>
    <t>Comisión Municipal de Cultura Física y Deporte de León, Guanajuato
Estado Analítico del Ejercicio del Presupuesto de Egresos
Clasificación Económica (por Tipo de Gasto)
Del 01 de Enero al 31 de Diciembre 2023</t>
  </si>
  <si>
    <t>Comisión Municipal de Cultura Física y Deporte de León, Guanajuato
Estado Analítico del Ejercicio del Presupuesto de Egresos
Clasificación Administrativa
Del 01 de Enero al 31 de Diciembre 2023</t>
  </si>
  <si>
    <t>ADMINISTRACION DE BIENES Y RECURSOS FINA</t>
  </si>
  <si>
    <t>INFORMATICA Y PROGRAMACION</t>
  </si>
  <si>
    <t>CAPACITACION CONTINUA</t>
  </si>
  <si>
    <t>PROTECCION CIVIL</t>
  </si>
  <si>
    <t>OPERACION DE DEPORTE SELECTIVO</t>
  </si>
  <si>
    <t>OLIMPIADA Y PARA OLIMPIADA NACIONAL</t>
  </si>
  <si>
    <t>CIENCIAS APLICADAS AL DEPORTE</t>
  </si>
  <si>
    <t>METODOLOGIA DEL ENTRENAMIENTO</t>
  </si>
  <si>
    <t>GESTION Y ATENCION CIUDADNA A TRAVEZ</t>
  </si>
  <si>
    <t>OPERACION DE EVENTOS Y MERCADOTECNIA</t>
  </si>
  <si>
    <t>COMUNICACION SOCIAL</t>
  </si>
  <si>
    <t>APOYO A EVENTOS DEPORTIVOS</t>
  </si>
  <si>
    <t>MERCADOTECNIA</t>
  </si>
  <si>
    <t>MARATON LEON</t>
  </si>
  <si>
    <t>CULTURA FISICA Y RECREACION</t>
  </si>
  <si>
    <t>PERSONAS CON DISCAPACIDAD</t>
  </si>
  <si>
    <t>ACTIVACION FISICA EN MINIDEPORTIVAS</t>
  </si>
  <si>
    <t>ESCUELAS DE INICIO AL DEPORTE UNIDADES</t>
  </si>
  <si>
    <t>ACTIVACION FISICA ESCOLAR Y LABORAL</t>
  </si>
  <si>
    <t>MASIFICACION DE LA ACTIVACION FISICA</t>
  </si>
  <si>
    <t>OPERACION DE INFRAESTRUCTURA</t>
  </si>
  <si>
    <t>MANTENIMIENTO UD ANTONIO TOTA CARBAJAL</t>
  </si>
  <si>
    <t>MANTENIMIENTO UD EFM</t>
  </si>
  <si>
    <t>MANTENIMIENTO UD LUIS I RODRIGUEZ</t>
  </si>
  <si>
    <t>MANTENIMIENTO UNIDAD CHAPALITA</t>
  </si>
  <si>
    <t>MANTENIMMIENTO UNIDAD PARQUE DEL ARBOL</t>
  </si>
  <si>
    <t>MANTENIMIENTO UD JESUS RODRIGUEZ GAONA</t>
  </si>
  <si>
    <t>MANTENIMIENTO UD NUEVO MILENIO</t>
  </si>
  <si>
    <t>MANTENIMIENTO UD PARQUE HILAMAS</t>
  </si>
  <si>
    <t>RECREACION Y VINCULACION SOCIAL</t>
  </si>
  <si>
    <t>OPERACIÓN DE DEPORTES Y CF</t>
  </si>
  <si>
    <t>Comisión Municipal de Cultura Física y Deporte de León, Guanajuato
Estado Analítico del Ejercicio del Presupuesto de Egresos
Clasificación Funcional (Finalidad y Función)
Del 01 de Enero al 31 de Diciembre 2023</t>
  </si>
  <si>
    <t>Gobierno (Federal/Estatal/Municipal) de León, Guanajuato
Estado Analítico del Ejercicio del Presupuesto de Egresos
Clasificación Administrativa
Del 01 de Enero al 31 de Diciembre 2023</t>
  </si>
  <si>
    <t>Sector Paraestatal del Gobierno (Federal/Estatal/Municipal) de León, Guanajuato
Estado Analítico del Ejercicio del Presupuesto de Egresos
Clasificación Administrativa
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</si>
</sst>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66675</xdr:rowOff>
    </xdr:from>
    <xdr:to>
      <xdr:col>8</xdr:col>
      <xdr:colOff>436070</xdr:colOff>
      <xdr:row>89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072C45-250F-401C-8DBC-65576FD9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108502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</xdr:rowOff>
    </xdr:from>
    <xdr:to>
      <xdr:col>8</xdr:col>
      <xdr:colOff>381000</xdr:colOff>
      <xdr:row>27</xdr:row>
      <xdr:rowOff>121243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7DF9C9-3251-4A75-A330-AC0A7E21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1"/>
          <a:ext cx="10077450" cy="978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8</xdr:col>
      <xdr:colOff>504825</xdr:colOff>
      <xdr:row>87</xdr:row>
      <xdr:rowOff>63454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D5845-8656-4F9C-97AF-0B88F375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7450"/>
          <a:ext cx="10953750" cy="1063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8</xdr:col>
      <xdr:colOff>350345</xdr:colOff>
      <xdr:row>54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476E5-158A-4867-9D89-BB9ACF62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8075"/>
          <a:ext cx="1108502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4" t="s">
        <v>128</v>
      </c>
      <c r="B1" s="45"/>
      <c r="C1" s="45"/>
      <c r="D1" s="45"/>
      <c r="E1" s="45"/>
      <c r="F1" s="45"/>
      <c r="G1" s="46"/>
    </row>
    <row r="2" spans="1:7" x14ac:dyDescent="0.2">
      <c r="A2" s="24"/>
      <c r="B2" s="27" t="s">
        <v>0</v>
      </c>
      <c r="C2" s="28"/>
      <c r="D2" s="28"/>
      <c r="E2" s="28"/>
      <c r="F2" s="29"/>
      <c r="G2" s="4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1" t="s">
        <v>10</v>
      </c>
      <c r="B5" s="42">
        <f>SUM(B6:B12)</f>
        <v>61974412</v>
      </c>
      <c r="C5" s="42">
        <f t="shared" ref="C5:G5" si="0">SUM(C6:C12)</f>
        <v>-1420111.49</v>
      </c>
      <c r="D5" s="42">
        <f t="shared" si="0"/>
        <v>60554300.509999998</v>
      </c>
      <c r="E5" s="42">
        <f t="shared" si="0"/>
        <v>59433571.420000002</v>
      </c>
      <c r="F5" s="42">
        <f t="shared" si="0"/>
        <v>59433571.420000002</v>
      </c>
      <c r="G5" s="42">
        <f t="shared" si="0"/>
        <v>1120729.0900000019</v>
      </c>
    </row>
    <row r="6" spans="1:7" x14ac:dyDescent="0.2">
      <c r="A6" s="38" t="s">
        <v>11</v>
      </c>
      <c r="B6" s="6">
        <v>22101962</v>
      </c>
      <c r="C6" s="6">
        <v>-1220822.49</v>
      </c>
      <c r="D6" s="6">
        <f>+B6+C6</f>
        <v>20881139.510000002</v>
      </c>
      <c r="E6" s="6">
        <v>20710952.370000001</v>
      </c>
      <c r="F6" s="6">
        <v>20710952.370000001</v>
      </c>
      <c r="G6" s="6">
        <f>+D6-E6</f>
        <v>170187.1400000006</v>
      </c>
    </row>
    <row r="7" spans="1:7" x14ac:dyDescent="0.2">
      <c r="A7" s="38" t="s">
        <v>12</v>
      </c>
      <c r="B7" s="6">
        <v>11847453</v>
      </c>
      <c r="C7" s="6">
        <v>29130.73</v>
      </c>
      <c r="D7" s="6">
        <f t="shared" ref="D7:D12" si="1">+B7+C7</f>
        <v>11876583.73</v>
      </c>
      <c r="E7" s="6">
        <v>11570626.27</v>
      </c>
      <c r="F7" s="6">
        <v>11570626.27</v>
      </c>
      <c r="G7" s="6">
        <f t="shared" ref="G7:G12" si="2">+D7-E7</f>
        <v>305957.46000000089</v>
      </c>
    </row>
    <row r="8" spans="1:7" x14ac:dyDescent="0.2">
      <c r="A8" s="38" t="s">
        <v>13</v>
      </c>
      <c r="B8" s="6">
        <v>4862973</v>
      </c>
      <c r="C8" s="6">
        <v>549463.6</v>
      </c>
      <c r="D8" s="6">
        <f t="shared" si="1"/>
        <v>5412436.5999999996</v>
      </c>
      <c r="E8" s="6">
        <v>5319092.3099999996</v>
      </c>
      <c r="F8" s="6">
        <v>5319092.3099999996</v>
      </c>
      <c r="G8" s="6">
        <f t="shared" si="2"/>
        <v>93344.290000000037</v>
      </c>
    </row>
    <row r="9" spans="1:7" x14ac:dyDescent="0.2">
      <c r="A9" s="38" t="s">
        <v>14</v>
      </c>
      <c r="B9" s="6">
        <v>7012562</v>
      </c>
      <c r="C9" s="6">
        <v>-65987.960000000006</v>
      </c>
      <c r="D9" s="6">
        <f t="shared" si="1"/>
        <v>6946574.04</v>
      </c>
      <c r="E9" s="6">
        <v>6849275.5599999996</v>
      </c>
      <c r="F9" s="6">
        <v>6849275.5599999996</v>
      </c>
      <c r="G9" s="6">
        <f t="shared" si="2"/>
        <v>97298.480000000447</v>
      </c>
    </row>
    <row r="10" spans="1:7" x14ac:dyDescent="0.2">
      <c r="A10" s="38" t="s">
        <v>15</v>
      </c>
      <c r="B10" s="6">
        <v>15819906</v>
      </c>
      <c r="C10" s="6">
        <v>-690414.42</v>
      </c>
      <c r="D10" s="6">
        <f t="shared" si="1"/>
        <v>15129491.58</v>
      </c>
      <c r="E10" s="6">
        <v>14983624.91</v>
      </c>
      <c r="F10" s="6">
        <v>14983624.91</v>
      </c>
      <c r="G10" s="6">
        <f t="shared" si="2"/>
        <v>145866.66999999993</v>
      </c>
    </row>
    <row r="11" spans="1:7" x14ac:dyDescent="0.2">
      <c r="A11" s="38" t="s">
        <v>16</v>
      </c>
      <c r="B11" s="6">
        <v>329556</v>
      </c>
      <c r="C11" s="6">
        <v>-21480.95</v>
      </c>
      <c r="D11" s="6">
        <f t="shared" si="1"/>
        <v>308075.05</v>
      </c>
      <c r="E11" s="6">
        <v>0</v>
      </c>
      <c r="F11" s="6">
        <v>0</v>
      </c>
      <c r="G11" s="6">
        <f t="shared" si="2"/>
        <v>308075.05</v>
      </c>
    </row>
    <row r="12" spans="1:7" x14ac:dyDescent="0.2">
      <c r="A12" s="38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41" t="s">
        <v>125</v>
      </c>
      <c r="B13" s="43">
        <f>SUM(B14:B22)</f>
        <v>12670033</v>
      </c>
      <c r="C13" s="43">
        <f t="shared" ref="C13:G13" si="3">SUM(C14:C22)</f>
        <v>15935490.700000001</v>
      </c>
      <c r="D13" s="43">
        <f t="shared" si="3"/>
        <v>28605523.699999999</v>
      </c>
      <c r="E13" s="43">
        <f t="shared" si="3"/>
        <v>26911669.509999998</v>
      </c>
      <c r="F13" s="43">
        <f t="shared" si="3"/>
        <v>26288901.189999998</v>
      </c>
      <c r="G13" s="43">
        <f t="shared" si="3"/>
        <v>1693854.1900000034</v>
      </c>
    </row>
    <row r="14" spans="1:7" x14ac:dyDescent="0.2">
      <c r="A14" s="38" t="s">
        <v>18</v>
      </c>
      <c r="B14" s="6">
        <v>1227689</v>
      </c>
      <c r="C14" s="6">
        <v>179067.43</v>
      </c>
      <c r="D14" s="6">
        <f>+B14+C14</f>
        <v>1406756.43</v>
      </c>
      <c r="E14" s="6">
        <v>1327150.47</v>
      </c>
      <c r="F14" s="6">
        <v>1327150.48</v>
      </c>
      <c r="G14" s="6">
        <f>+D14-E14</f>
        <v>79605.959999999963</v>
      </c>
    </row>
    <row r="15" spans="1:7" x14ac:dyDescent="0.2">
      <c r="A15" s="38" t="s">
        <v>19</v>
      </c>
      <c r="B15" s="6">
        <v>238577</v>
      </c>
      <c r="C15" s="6">
        <v>-39203</v>
      </c>
      <c r="D15" s="6">
        <f t="shared" ref="D15:D22" si="4">+B15+C15</f>
        <v>199374</v>
      </c>
      <c r="E15" s="6">
        <v>189195.16</v>
      </c>
      <c r="F15" s="6">
        <v>188761.66</v>
      </c>
      <c r="G15" s="6">
        <f t="shared" ref="G15:G22" si="5">+D15-E15</f>
        <v>10178.839999999997</v>
      </c>
    </row>
    <row r="16" spans="1:7" x14ac:dyDescent="0.2">
      <c r="A16" s="38" t="s">
        <v>20</v>
      </c>
      <c r="B16" s="6">
        <v>0</v>
      </c>
      <c r="C16" s="6">
        <v>0</v>
      </c>
      <c r="D16" s="6">
        <f t="shared" si="4"/>
        <v>0</v>
      </c>
      <c r="E16" s="6">
        <v>0</v>
      </c>
      <c r="F16" s="6">
        <v>0</v>
      </c>
      <c r="G16" s="6">
        <f t="shared" si="5"/>
        <v>0</v>
      </c>
    </row>
    <row r="17" spans="1:7" x14ac:dyDescent="0.2">
      <c r="A17" s="38" t="s">
        <v>21</v>
      </c>
      <c r="B17" s="6">
        <v>1738399</v>
      </c>
      <c r="C17" s="6">
        <v>2335896.09</v>
      </c>
      <c r="D17" s="6">
        <f t="shared" si="4"/>
        <v>4074295.09</v>
      </c>
      <c r="E17" s="6">
        <v>3912738.76</v>
      </c>
      <c r="F17" s="6">
        <v>3912017.7</v>
      </c>
      <c r="G17" s="6">
        <f t="shared" si="5"/>
        <v>161556.33000000007</v>
      </c>
    </row>
    <row r="18" spans="1:7" x14ac:dyDescent="0.2">
      <c r="A18" s="38" t="s">
        <v>22</v>
      </c>
      <c r="B18" s="6">
        <v>3145014</v>
      </c>
      <c r="C18" s="6">
        <v>188101.11</v>
      </c>
      <c r="D18" s="6">
        <f t="shared" si="4"/>
        <v>3333115.11</v>
      </c>
      <c r="E18" s="6">
        <v>3199962.32</v>
      </c>
      <c r="F18" s="6">
        <v>3198014.92</v>
      </c>
      <c r="G18" s="6">
        <f t="shared" si="5"/>
        <v>133152.79000000004</v>
      </c>
    </row>
    <row r="19" spans="1:7" x14ac:dyDescent="0.2">
      <c r="A19" s="38" t="s">
        <v>23</v>
      </c>
      <c r="B19" s="6">
        <v>889567</v>
      </c>
      <c r="C19" s="6">
        <v>-218437.5</v>
      </c>
      <c r="D19" s="6">
        <f t="shared" si="4"/>
        <v>671129.5</v>
      </c>
      <c r="E19" s="6">
        <v>560996.59</v>
      </c>
      <c r="F19" s="6">
        <v>560996.59</v>
      </c>
      <c r="G19" s="6">
        <f t="shared" si="5"/>
        <v>110132.91000000003</v>
      </c>
    </row>
    <row r="20" spans="1:7" x14ac:dyDescent="0.2">
      <c r="A20" s="38" t="s">
        <v>24</v>
      </c>
      <c r="B20" s="6">
        <v>4363491</v>
      </c>
      <c r="C20" s="6">
        <v>13620037.49</v>
      </c>
      <c r="D20" s="6">
        <f t="shared" si="4"/>
        <v>17983528.490000002</v>
      </c>
      <c r="E20" s="6">
        <v>16849814.809999999</v>
      </c>
      <c r="F20" s="6">
        <v>16234493.439999999</v>
      </c>
      <c r="G20" s="6">
        <f t="shared" si="5"/>
        <v>1133713.6800000034</v>
      </c>
    </row>
    <row r="21" spans="1:7" x14ac:dyDescent="0.2">
      <c r="A21" s="38" t="s">
        <v>25</v>
      </c>
      <c r="B21" s="6">
        <v>0</v>
      </c>
      <c r="C21" s="6">
        <v>0</v>
      </c>
      <c r="D21" s="6">
        <f t="shared" si="4"/>
        <v>0</v>
      </c>
      <c r="E21" s="6">
        <v>0</v>
      </c>
      <c r="F21" s="6">
        <v>0</v>
      </c>
      <c r="G21" s="6">
        <f t="shared" si="5"/>
        <v>0</v>
      </c>
    </row>
    <row r="22" spans="1:7" x14ac:dyDescent="0.2">
      <c r="A22" s="38" t="s">
        <v>26</v>
      </c>
      <c r="B22" s="6">
        <v>1067296</v>
      </c>
      <c r="C22" s="6">
        <v>-129970.92</v>
      </c>
      <c r="D22" s="6">
        <f t="shared" si="4"/>
        <v>937325.08</v>
      </c>
      <c r="E22" s="6">
        <v>871811.4</v>
      </c>
      <c r="F22" s="6">
        <v>867466.4</v>
      </c>
      <c r="G22" s="6">
        <f t="shared" si="5"/>
        <v>65513.679999999935</v>
      </c>
    </row>
    <row r="23" spans="1:7" x14ac:dyDescent="0.2">
      <c r="A23" s="41" t="s">
        <v>27</v>
      </c>
      <c r="B23" s="43">
        <f>SUM(B24:B32)</f>
        <v>49063616</v>
      </c>
      <c r="C23" s="43">
        <f t="shared" ref="C23:G23" si="6">SUM(C24:C32)</f>
        <v>20466444.170000002</v>
      </c>
      <c r="D23" s="43">
        <f t="shared" si="6"/>
        <v>69530060.170000002</v>
      </c>
      <c r="E23" s="43">
        <f t="shared" si="6"/>
        <v>67896741.400000006</v>
      </c>
      <c r="F23" s="43">
        <f t="shared" si="6"/>
        <v>67850893.109999999</v>
      </c>
      <c r="G23" s="43">
        <f t="shared" si="6"/>
        <v>1633318.7699999968</v>
      </c>
    </row>
    <row r="24" spans="1:7" x14ac:dyDescent="0.2">
      <c r="A24" s="38" t="s">
        <v>28</v>
      </c>
      <c r="B24" s="6">
        <v>10381997</v>
      </c>
      <c r="C24" s="6">
        <v>-1986999.99</v>
      </c>
      <c r="D24" s="6">
        <f>+B24+C24</f>
        <v>8394997.0099999998</v>
      </c>
      <c r="E24" s="6">
        <v>8325119.5800000001</v>
      </c>
      <c r="F24" s="6">
        <v>8325119.5800000001</v>
      </c>
      <c r="G24" s="6">
        <f>+D24-E24</f>
        <v>69877.429999999702</v>
      </c>
    </row>
    <row r="25" spans="1:7" x14ac:dyDescent="0.2">
      <c r="A25" s="38" t="s">
        <v>29</v>
      </c>
      <c r="B25" s="6">
        <v>5343906</v>
      </c>
      <c r="C25" s="6">
        <v>3832966.79</v>
      </c>
      <c r="D25" s="6">
        <f t="shared" ref="D25:D32" si="7">+B25+C25</f>
        <v>9176872.7899999991</v>
      </c>
      <c r="E25" s="6">
        <v>8933832.5700000003</v>
      </c>
      <c r="F25" s="6">
        <v>8933832.5700000003</v>
      </c>
      <c r="G25" s="6">
        <f t="shared" ref="G25:G32" si="8">+D25-E25</f>
        <v>243040.21999999881</v>
      </c>
    </row>
    <row r="26" spans="1:7" x14ac:dyDescent="0.2">
      <c r="A26" s="38" t="s">
        <v>30</v>
      </c>
      <c r="B26" s="6">
        <v>11765800</v>
      </c>
      <c r="C26" s="6">
        <v>4527705.67</v>
      </c>
      <c r="D26" s="6">
        <f t="shared" si="7"/>
        <v>16293505.67</v>
      </c>
      <c r="E26" s="6">
        <v>16036017.6</v>
      </c>
      <c r="F26" s="6">
        <v>16035977.6</v>
      </c>
      <c r="G26" s="6">
        <f t="shared" si="8"/>
        <v>257488.0700000003</v>
      </c>
    </row>
    <row r="27" spans="1:7" x14ac:dyDescent="0.2">
      <c r="A27" s="38" t="s">
        <v>31</v>
      </c>
      <c r="B27" s="6">
        <v>798430</v>
      </c>
      <c r="C27" s="6">
        <v>-54048.07</v>
      </c>
      <c r="D27" s="6">
        <f t="shared" si="7"/>
        <v>744381.93</v>
      </c>
      <c r="E27" s="6">
        <v>680399.68</v>
      </c>
      <c r="F27" s="6">
        <v>680399.68</v>
      </c>
      <c r="G27" s="6">
        <f t="shared" si="8"/>
        <v>63982.25</v>
      </c>
    </row>
    <row r="28" spans="1:7" x14ac:dyDescent="0.2">
      <c r="A28" s="38" t="s">
        <v>32</v>
      </c>
      <c r="B28" s="6">
        <v>4708573</v>
      </c>
      <c r="C28" s="6">
        <v>944584.04</v>
      </c>
      <c r="D28" s="6">
        <f t="shared" si="7"/>
        <v>5653157.04</v>
      </c>
      <c r="E28" s="6">
        <v>5167218.58</v>
      </c>
      <c r="F28" s="6">
        <v>5126548.1900000004</v>
      </c>
      <c r="G28" s="6">
        <f t="shared" si="8"/>
        <v>485938.45999999996</v>
      </c>
    </row>
    <row r="29" spans="1:7" x14ac:dyDescent="0.2">
      <c r="A29" s="38" t="s">
        <v>33</v>
      </c>
      <c r="B29" s="6">
        <v>4323946</v>
      </c>
      <c r="C29" s="6">
        <v>446226.45</v>
      </c>
      <c r="D29" s="6">
        <f t="shared" si="7"/>
        <v>4770172.45</v>
      </c>
      <c r="E29" s="6">
        <v>4612330.6100000003</v>
      </c>
      <c r="F29" s="6">
        <v>4612330.6100000003</v>
      </c>
      <c r="G29" s="6">
        <f t="shared" si="8"/>
        <v>157841.83999999985</v>
      </c>
    </row>
    <row r="30" spans="1:7" x14ac:dyDescent="0.2">
      <c r="A30" s="38" t="s">
        <v>34</v>
      </c>
      <c r="B30" s="6">
        <v>5318868</v>
      </c>
      <c r="C30" s="6">
        <v>9470530.8599999994</v>
      </c>
      <c r="D30" s="6">
        <f t="shared" si="7"/>
        <v>14789398.859999999</v>
      </c>
      <c r="E30" s="6">
        <v>14682990.460000001</v>
      </c>
      <c r="F30" s="6">
        <v>14678167.98</v>
      </c>
      <c r="G30" s="6">
        <f t="shared" si="8"/>
        <v>106408.39999999851</v>
      </c>
    </row>
    <row r="31" spans="1:7" x14ac:dyDescent="0.2">
      <c r="A31" s="38" t="s">
        <v>35</v>
      </c>
      <c r="B31" s="6">
        <v>4929592</v>
      </c>
      <c r="C31" s="6">
        <v>1432255.84</v>
      </c>
      <c r="D31" s="6">
        <f t="shared" si="7"/>
        <v>6361847.8399999999</v>
      </c>
      <c r="E31" s="6">
        <v>6334943.4900000002</v>
      </c>
      <c r="F31" s="6">
        <v>6334628.0700000003</v>
      </c>
      <c r="G31" s="6">
        <f t="shared" si="8"/>
        <v>26904.349999999627</v>
      </c>
    </row>
    <row r="32" spans="1:7" x14ac:dyDescent="0.2">
      <c r="A32" s="38" t="s">
        <v>36</v>
      </c>
      <c r="B32" s="6">
        <v>1492504</v>
      </c>
      <c r="C32" s="6">
        <v>1853222.58</v>
      </c>
      <c r="D32" s="6">
        <f t="shared" si="7"/>
        <v>3345726.58</v>
      </c>
      <c r="E32" s="6">
        <v>3123888.83</v>
      </c>
      <c r="F32" s="6">
        <v>3123888.83</v>
      </c>
      <c r="G32" s="6">
        <f t="shared" si="8"/>
        <v>221837.75</v>
      </c>
    </row>
    <row r="33" spans="1:7" x14ac:dyDescent="0.2">
      <c r="A33" s="41" t="s">
        <v>126</v>
      </c>
      <c r="B33" s="43">
        <f>SUM(B34:B42)</f>
        <v>23527408</v>
      </c>
      <c r="C33" s="43">
        <f t="shared" ref="C33:G33" si="9">SUM(C34:C42)</f>
        <v>17961082.41</v>
      </c>
      <c r="D33" s="43">
        <f t="shared" si="9"/>
        <v>41488490.409999996</v>
      </c>
      <c r="E33" s="43">
        <f t="shared" si="9"/>
        <v>40506628.100000001</v>
      </c>
      <c r="F33" s="43">
        <f t="shared" si="9"/>
        <v>40506628.100000001</v>
      </c>
      <c r="G33" s="43">
        <f t="shared" si="9"/>
        <v>981862.30999999493</v>
      </c>
    </row>
    <row r="34" spans="1:7" x14ac:dyDescent="0.2">
      <c r="A34" s="38" t="s">
        <v>37</v>
      </c>
      <c r="B34" s="6">
        <v>0</v>
      </c>
      <c r="C34" s="6">
        <v>0</v>
      </c>
      <c r="D34" s="6">
        <f>+B34+C34</f>
        <v>0</v>
      </c>
      <c r="E34" s="6">
        <v>0</v>
      </c>
      <c r="F34" s="6">
        <v>0</v>
      </c>
      <c r="G34" s="6">
        <f>+D34-E34</f>
        <v>0</v>
      </c>
    </row>
    <row r="35" spans="1:7" x14ac:dyDescent="0.2">
      <c r="A35" s="38" t="s">
        <v>38</v>
      </c>
      <c r="B35" s="6">
        <v>0</v>
      </c>
      <c r="C35" s="6">
        <v>2000000</v>
      </c>
      <c r="D35" s="6">
        <f t="shared" ref="D35:D42" si="10">+B35+C35</f>
        <v>2000000</v>
      </c>
      <c r="E35" s="6">
        <v>2000000</v>
      </c>
      <c r="F35" s="6">
        <v>2000000</v>
      </c>
      <c r="G35" s="6">
        <f t="shared" ref="G35:G42" si="11">+D35-E35</f>
        <v>0</v>
      </c>
    </row>
    <row r="36" spans="1:7" x14ac:dyDescent="0.2">
      <c r="A36" s="38" t="s">
        <v>39</v>
      </c>
      <c r="B36" s="6">
        <v>0</v>
      </c>
      <c r="C36" s="6">
        <v>0</v>
      </c>
      <c r="D36" s="6">
        <f t="shared" si="10"/>
        <v>0</v>
      </c>
      <c r="E36" s="6">
        <v>0</v>
      </c>
      <c r="F36" s="6">
        <v>0</v>
      </c>
      <c r="G36" s="6">
        <f t="shared" si="11"/>
        <v>0</v>
      </c>
    </row>
    <row r="37" spans="1:7" x14ac:dyDescent="0.2">
      <c r="A37" s="38" t="s">
        <v>40</v>
      </c>
      <c r="B37" s="6">
        <v>23527408</v>
      </c>
      <c r="C37" s="6">
        <v>15961082.41</v>
      </c>
      <c r="D37" s="6">
        <f t="shared" si="10"/>
        <v>39488490.409999996</v>
      </c>
      <c r="E37" s="6">
        <v>38506628.100000001</v>
      </c>
      <c r="F37" s="6">
        <v>38506628.100000001</v>
      </c>
      <c r="G37" s="6">
        <f t="shared" si="11"/>
        <v>981862.30999999493</v>
      </c>
    </row>
    <row r="38" spans="1:7" x14ac:dyDescent="0.2">
      <c r="A38" s="38" t="s">
        <v>41</v>
      </c>
      <c r="B38" s="6">
        <v>0</v>
      </c>
      <c r="C38" s="6">
        <v>0</v>
      </c>
      <c r="D38" s="6">
        <f t="shared" si="10"/>
        <v>0</v>
      </c>
      <c r="E38" s="6">
        <v>0</v>
      </c>
      <c r="F38" s="6">
        <v>0</v>
      </c>
      <c r="G38" s="6">
        <f t="shared" si="11"/>
        <v>0</v>
      </c>
    </row>
    <row r="39" spans="1:7" x14ac:dyDescent="0.2">
      <c r="A39" s="38" t="s">
        <v>42</v>
      </c>
      <c r="B39" s="6">
        <v>0</v>
      </c>
      <c r="C39" s="6">
        <v>0</v>
      </c>
      <c r="D39" s="6">
        <f t="shared" si="10"/>
        <v>0</v>
      </c>
      <c r="E39" s="6">
        <v>0</v>
      </c>
      <c r="F39" s="6">
        <v>0</v>
      </c>
      <c r="G39" s="6">
        <f t="shared" si="11"/>
        <v>0</v>
      </c>
    </row>
    <row r="40" spans="1:7" x14ac:dyDescent="0.2">
      <c r="A40" s="38" t="s">
        <v>43</v>
      </c>
      <c r="B40" s="6">
        <v>0</v>
      </c>
      <c r="C40" s="6">
        <v>0</v>
      </c>
      <c r="D40" s="6">
        <f t="shared" si="10"/>
        <v>0</v>
      </c>
      <c r="E40" s="6">
        <v>0</v>
      </c>
      <c r="F40" s="6">
        <v>0</v>
      </c>
      <c r="G40" s="6">
        <f t="shared" si="11"/>
        <v>0</v>
      </c>
    </row>
    <row r="41" spans="1:7" x14ac:dyDescent="0.2">
      <c r="A41" s="38" t="s">
        <v>44</v>
      </c>
      <c r="B41" s="6">
        <v>0</v>
      </c>
      <c r="C41" s="6">
        <v>0</v>
      </c>
      <c r="D41" s="6">
        <f t="shared" si="10"/>
        <v>0</v>
      </c>
      <c r="E41" s="6">
        <v>0</v>
      </c>
      <c r="F41" s="6">
        <v>0</v>
      </c>
      <c r="G41" s="6">
        <f t="shared" si="11"/>
        <v>0</v>
      </c>
    </row>
    <row r="42" spans="1:7" x14ac:dyDescent="0.2">
      <c r="A42" s="38" t="s">
        <v>45</v>
      </c>
      <c r="B42" s="6">
        <v>0</v>
      </c>
      <c r="C42" s="6">
        <v>0</v>
      </c>
      <c r="D42" s="6">
        <f t="shared" si="10"/>
        <v>0</v>
      </c>
      <c r="E42" s="6">
        <v>0</v>
      </c>
      <c r="F42" s="6">
        <v>0</v>
      </c>
      <c r="G42" s="6">
        <f t="shared" si="11"/>
        <v>0</v>
      </c>
    </row>
    <row r="43" spans="1:7" x14ac:dyDescent="0.2">
      <c r="A43" s="41" t="s">
        <v>127</v>
      </c>
      <c r="B43" s="43">
        <f>SUM(B44:B52)</f>
        <v>1004700</v>
      </c>
      <c r="C43" s="43">
        <f t="shared" ref="C43:G43" si="12">SUM(C44:C52)</f>
        <v>4022937.75</v>
      </c>
      <c r="D43" s="43">
        <f t="shared" si="12"/>
        <v>5027637.75</v>
      </c>
      <c r="E43" s="43">
        <f t="shared" si="12"/>
        <v>4943323.25</v>
      </c>
      <c r="F43" s="43">
        <f t="shared" si="12"/>
        <v>4943323.25</v>
      </c>
      <c r="G43" s="43">
        <f t="shared" si="12"/>
        <v>84314.499999999942</v>
      </c>
    </row>
    <row r="44" spans="1:7" x14ac:dyDescent="0.2">
      <c r="A44" s="38" t="s">
        <v>46</v>
      </c>
      <c r="B44" s="6">
        <v>450000</v>
      </c>
      <c r="C44" s="6">
        <v>-82320.009999999995</v>
      </c>
      <c r="D44" s="6">
        <f>+B44+C44</f>
        <v>367679.99</v>
      </c>
      <c r="E44" s="6">
        <v>291368.98</v>
      </c>
      <c r="F44" s="6">
        <v>291368.98</v>
      </c>
      <c r="G44" s="6">
        <f>+D44-E44</f>
        <v>76311.010000000009</v>
      </c>
    </row>
    <row r="45" spans="1:7" x14ac:dyDescent="0.2">
      <c r="A45" s="38" t="s">
        <v>47</v>
      </c>
      <c r="B45" s="6">
        <v>254700</v>
      </c>
      <c r="C45" s="6">
        <v>767626.46</v>
      </c>
      <c r="D45" s="6">
        <f t="shared" ref="D45:D52" si="13">+B45+C45</f>
        <v>1022326.46</v>
      </c>
      <c r="E45" s="6">
        <v>1016325.75</v>
      </c>
      <c r="F45" s="6">
        <v>1016325.75</v>
      </c>
      <c r="G45" s="6">
        <f t="shared" ref="G45:G68" si="14">+D45-E45</f>
        <v>6000.7099999999627</v>
      </c>
    </row>
    <row r="46" spans="1:7" x14ac:dyDescent="0.2">
      <c r="A46" s="38" t="s">
        <v>48</v>
      </c>
      <c r="B46" s="6">
        <v>150000</v>
      </c>
      <c r="C46" s="6">
        <v>-105263.75</v>
      </c>
      <c r="D46" s="6">
        <f t="shared" si="13"/>
        <v>44736.25</v>
      </c>
      <c r="E46" s="6">
        <v>44736.25</v>
      </c>
      <c r="F46" s="6">
        <v>44736.25</v>
      </c>
      <c r="G46" s="6">
        <f t="shared" si="14"/>
        <v>0</v>
      </c>
    </row>
    <row r="47" spans="1:7" x14ac:dyDescent="0.2">
      <c r="A47" s="38" t="s">
        <v>49</v>
      </c>
      <c r="B47" s="6">
        <v>0</v>
      </c>
      <c r="C47" s="6">
        <v>3068400</v>
      </c>
      <c r="D47" s="6">
        <f t="shared" si="13"/>
        <v>3068400</v>
      </c>
      <c r="E47" s="6">
        <v>3068400</v>
      </c>
      <c r="F47" s="6">
        <v>3068400</v>
      </c>
      <c r="G47" s="6">
        <f t="shared" si="14"/>
        <v>0</v>
      </c>
    </row>
    <row r="48" spans="1:7" x14ac:dyDescent="0.2">
      <c r="A48" s="38" t="s">
        <v>50</v>
      </c>
      <c r="B48" s="6">
        <v>0</v>
      </c>
      <c r="C48" s="6">
        <v>0</v>
      </c>
      <c r="D48" s="6">
        <f t="shared" si="13"/>
        <v>0</v>
      </c>
      <c r="E48" s="6">
        <v>0</v>
      </c>
      <c r="F48" s="6">
        <v>0</v>
      </c>
      <c r="G48" s="6">
        <f t="shared" si="14"/>
        <v>0</v>
      </c>
    </row>
    <row r="49" spans="1:7" x14ac:dyDescent="0.2">
      <c r="A49" s="38" t="s">
        <v>51</v>
      </c>
      <c r="B49" s="6">
        <v>150000</v>
      </c>
      <c r="C49" s="6">
        <v>365998.05</v>
      </c>
      <c r="D49" s="6">
        <f t="shared" si="13"/>
        <v>515998.05</v>
      </c>
      <c r="E49" s="6">
        <v>513995.27</v>
      </c>
      <c r="F49" s="6">
        <v>513995.27</v>
      </c>
      <c r="G49" s="6">
        <f t="shared" si="14"/>
        <v>2002.7799999999697</v>
      </c>
    </row>
    <row r="50" spans="1:7" x14ac:dyDescent="0.2">
      <c r="A50" s="38" t="s">
        <v>52</v>
      </c>
      <c r="B50" s="6">
        <v>0</v>
      </c>
      <c r="C50" s="6">
        <v>0</v>
      </c>
      <c r="D50" s="6">
        <f t="shared" si="13"/>
        <v>0</v>
      </c>
      <c r="E50" s="6">
        <v>0</v>
      </c>
      <c r="F50" s="6">
        <v>0</v>
      </c>
      <c r="G50" s="6">
        <f t="shared" si="14"/>
        <v>0</v>
      </c>
    </row>
    <row r="51" spans="1:7" x14ac:dyDescent="0.2">
      <c r="A51" s="38" t="s">
        <v>53</v>
      </c>
      <c r="B51" s="6">
        <v>0</v>
      </c>
      <c r="C51" s="6">
        <v>0</v>
      </c>
      <c r="D51" s="6">
        <f t="shared" si="13"/>
        <v>0</v>
      </c>
      <c r="E51" s="6">
        <v>0</v>
      </c>
      <c r="F51" s="6">
        <v>0</v>
      </c>
      <c r="G51" s="6">
        <f t="shared" si="14"/>
        <v>0</v>
      </c>
    </row>
    <row r="52" spans="1:7" x14ac:dyDescent="0.2">
      <c r="A52" s="38" t="s">
        <v>54</v>
      </c>
      <c r="B52" s="6">
        <v>0</v>
      </c>
      <c r="C52" s="6">
        <v>8497</v>
      </c>
      <c r="D52" s="6">
        <f t="shared" si="13"/>
        <v>8497</v>
      </c>
      <c r="E52" s="6">
        <v>8497</v>
      </c>
      <c r="F52" s="6">
        <v>8497</v>
      </c>
      <c r="G52" s="6">
        <f t="shared" si="14"/>
        <v>0</v>
      </c>
    </row>
    <row r="53" spans="1:7" x14ac:dyDescent="0.2">
      <c r="A53" s="41" t="s">
        <v>55</v>
      </c>
      <c r="B53" s="43">
        <f>SUM(B54:B56)</f>
        <v>0</v>
      </c>
      <c r="C53" s="43">
        <f t="shared" ref="C53:G53" si="15">SUM(C54:C56)</f>
        <v>0</v>
      </c>
      <c r="D53" s="43">
        <f t="shared" si="15"/>
        <v>0</v>
      </c>
      <c r="E53" s="43">
        <f>SUM(E54:E56)</f>
        <v>0</v>
      </c>
      <c r="F53" s="43">
        <f t="shared" si="15"/>
        <v>0</v>
      </c>
      <c r="G53" s="43">
        <f t="shared" si="15"/>
        <v>0</v>
      </c>
    </row>
    <row r="54" spans="1:7" x14ac:dyDescent="0.2">
      <c r="A54" s="38" t="s">
        <v>56</v>
      </c>
      <c r="B54" s="6">
        <v>0</v>
      </c>
      <c r="C54" s="6">
        <v>0</v>
      </c>
      <c r="D54" s="6">
        <f t="shared" ref="D54:D56" si="16">+B54+C54</f>
        <v>0</v>
      </c>
      <c r="E54" s="6">
        <v>0</v>
      </c>
      <c r="F54" s="6">
        <v>0</v>
      </c>
      <c r="G54" s="6">
        <f t="shared" si="14"/>
        <v>0</v>
      </c>
    </row>
    <row r="55" spans="1:7" x14ac:dyDescent="0.2">
      <c r="A55" s="38" t="s">
        <v>57</v>
      </c>
      <c r="B55" s="6">
        <v>0</v>
      </c>
      <c r="C55" s="6">
        <v>0</v>
      </c>
      <c r="D55" s="6">
        <f t="shared" si="16"/>
        <v>0</v>
      </c>
      <c r="E55" s="6">
        <v>0</v>
      </c>
      <c r="F55" s="6">
        <v>0</v>
      </c>
      <c r="G55" s="6">
        <f t="shared" si="14"/>
        <v>0</v>
      </c>
    </row>
    <row r="56" spans="1:7" x14ac:dyDescent="0.2">
      <c r="A56" s="38" t="s">
        <v>58</v>
      </c>
      <c r="B56" s="6">
        <v>0</v>
      </c>
      <c r="C56" s="6">
        <v>0</v>
      </c>
      <c r="D56" s="6">
        <f t="shared" si="16"/>
        <v>0</v>
      </c>
      <c r="E56" s="6">
        <v>0</v>
      </c>
      <c r="F56" s="6">
        <v>0</v>
      </c>
      <c r="G56" s="6">
        <f t="shared" si="14"/>
        <v>0</v>
      </c>
    </row>
    <row r="57" spans="1:7" x14ac:dyDescent="0.2">
      <c r="A57" s="41" t="s">
        <v>123</v>
      </c>
      <c r="B57" s="43">
        <f>SUM(B58:B64)</f>
        <v>0</v>
      </c>
      <c r="C57" s="43">
        <f t="shared" ref="C57:G57" si="17">SUM(C58:C64)</f>
        <v>0</v>
      </c>
      <c r="D57" s="43">
        <f t="shared" si="17"/>
        <v>0</v>
      </c>
      <c r="E57" s="43">
        <f t="shared" si="17"/>
        <v>0</v>
      </c>
      <c r="F57" s="43">
        <f t="shared" si="17"/>
        <v>0</v>
      </c>
      <c r="G57" s="43">
        <f t="shared" si="17"/>
        <v>0</v>
      </c>
    </row>
    <row r="58" spans="1:7" x14ac:dyDescent="0.2">
      <c r="A58" s="38" t="s">
        <v>59</v>
      </c>
      <c r="B58" s="6">
        <v>0</v>
      </c>
      <c r="C58" s="6">
        <v>0</v>
      </c>
      <c r="D58" s="6">
        <f t="shared" ref="D58:D64" si="18">+B58+C58</f>
        <v>0</v>
      </c>
      <c r="E58" s="6">
        <v>0</v>
      </c>
      <c r="F58" s="6">
        <v>0</v>
      </c>
      <c r="G58" s="6">
        <f t="shared" si="14"/>
        <v>0</v>
      </c>
    </row>
    <row r="59" spans="1:7" x14ac:dyDescent="0.2">
      <c r="A59" s="38" t="s">
        <v>60</v>
      </c>
      <c r="B59" s="6">
        <v>0</v>
      </c>
      <c r="C59" s="6">
        <v>0</v>
      </c>
      <c r="D59" s="6">
        <f t="shared" si="18"/>
        <v>0</v>
      </c>
      <c r="E59" s="6">
        <v>0</v>
      </c>
      <c r="F59" s="6">
        <v>0</v>
      </c>
      <c r="G59" s="6">
        <f t="shared" si="14"/>
        <v>0</v>
      </c>
    </row>
    <row r="60" spans="1:7" x14ac:dyDescent="0.2">
      <c r="A60" s="38" t="s">
        <v>61</v>
      </c>
      <c r="B60" s="6">
        <v>0</v>
      </c>
      <c r="C60" s="6">
        <v>0</v>
      </c>
      <c r="D60" s="6">
        <f t="shared" si="18"/>
        <v>0</v>
      </c>
      <c r="E60" s="6">
        <v>0</v>
      </c>
      <c r="F60" s="6">
        <v>0</v>
      </c>
      <c r="G60" s="6">
        <f t="shared" si="14"/>
        <v>0</v>
      </c>
    </row>
    <row r="61" spans="1:7" x14ac:dyDescent="0.2">
      <c r="A61" s="38" t="s">
        <v>62</v>
      </c>
      <c r="B61" s="6">
        <v>0</v>
      </c>
      <c r="C61" s="6">
        <v>0</v>
      </c>
      <c r="D61" s="6">
        <f t="shared" si="18"/>
        <v>0</v>
      </c>
      <c r="E61" s="6">
        <v>0</v>
      </c>
      <c r="F61" s="6">
        <v>0</v>
      </c>
      <c r="G61" s="6">
        <f t="shared" si="14"/>
        <v>0</v>
      </c>
    </row>
    <row r="62" spans="1:7" x14ac:dyDescent="0.2">
      <c r="A62" s="38" t="s">
        <v>63</v>
      </c>
      <c r="B62" s="6">
        <v>0</v>
      </c>
      <c r="C62" s="6">
        <v>0</v>
      </c>
      <c r="D62" s="6">
        <f t="shared" si="18"/>
        <v>0</v>
      </c>
      <c r="E62" s="6">
        <v>0</v>
      </c>
      <c r="F62" s="6">
        <v>0</v>
      </c>
      <c r="G62" s="6">
        <f t="shared" si="14"/>
        <v>0</v>
      </c>
    </row>
    <row r="63" spans="1:7" x14ac:dyDescent="0.2">
      <c r="A63" s="38" t="s">
        <v>64</v>
      </c>
      <c r="B63" s="6">
        <v>0</v>
      </c>
      <c r="C63" s="6">
        <v>0</v>
      </c>
      <c r="D63" s="6">
        <f t="shared" si="18"/>
        <v>0</v>
      </c>
      <c r="E63" s="6">
        <v>0</v>
      </c>
      <c r="F63" s="6">
        <v>0</v>
      </c>
      <c r="G63" s="6">
        <f t="shared" si="14"/>
        <v>0</v>
      </c>
    </row>
    <row r="64" spans="1:7" x14ac:dyDescent="0.2">
      <c r="A64" s="38" t="s">
        <v>65</v>
      </c>
      <c r="B64" s="6">
        <v>0</v>
      </c>
      <c r="C64" s="6">
        <v>0</v>
      </c>
      <c r="D64" s="6">
        <f t="shared" si="18"/>
        <v>0</v>
      </c>
      <c r="E64" s="6">
        <v>0</v>
      </c>
      <c r="F64" s="6">
        <v>0</v>
      </c>
      <c r="G64" s="6">
        <f t="shared" si="14"/>
        <v>0</v>
      </c>
    </row>
    <row r="65" spans="1:7" x14ac:dyDescent="0.2">
      <c r="A65" s="41" t="s">
        <v>124</v>
      </c>
      <c r="B65" s="43">
        <f>SUM(B66:B68)</f>
        <v>0</v>
      </c>
      <c r="C65" s="43">
        <f t="shared" ref="C65:G65" si="19">SUM(C66:C68)</f>
        <v>0</v>
      </c>
      <c r="D65" s="43">
        <f t="shared" si="19"/>
        <v>0</v>
      </c>
      <c r="E65" s="43">
        <f t="shared" si="19"/>
        <v>0</v>
      </c>
      <c r="F65" s="43">
        <f t="shared" si="19"/>
        <v>0</v>
      </c>
      <c r="G65" s="43">
        <f t="shared" si="19"/>
        <v>0</v>
      </c>
    </row>
    <row r="66" spans="1:7" x14ac:dyDescent="0.2">
      <c r="A66" s="38" t="s">
        <v>66</v>
      </c>
      <c r="B66" s="6">
        <v>0</v>
      </c>
      <c r="C66" s="6">
        <v>0</v>
      </c>
      <c r="D66" s="6">
        <f t="shared" ref="D66:D68" si="20">+B66+C66</f>
        <v>0</v>
      </c>
      <c r="E66" s="6">
        <v>0</v>
      </c>
      <c r="F66" s="6">
        <v>0</v>
      </c>
      <c r="G66" s="6">
        <f t="shared" si="14"/>
        <v>0</v>
      </c>
    </row>
    <row r="67" spans="1:7" x14ac:dyDescent="0.2">
      <c r="A67" s="38" t="s">
        <v>67</v>
      </c>
      <c r="B67" s="6">
        <v>0</v>
      </c>
      <c r="C67" s="6">
        <v>0</v>
      </c>
      <c r="D67" s="6">
        <f t="shared" si="20"/>
        <v>0</v>
      </c>
      <c r="E67" s="6">
        <v>0</v>
      </c>
      <c r="F67" s="6">
        <v>0</v>
      </c>
      <c r="G67" s="6">
        <f t="shared" si="14"/>
        <v>0</v>
      </c>
    </row>
    <row r="68" spans="1:7" x14ac:dyDescent="0.2">
      <c r="A68" s="38" t="s">
        <v>68</v>
      </c>
      <c r="B68" s="6">
        <v>0</v>
      </c>
      <c r="C68" s="6">
        <v>0</v>
      </c>
      <c r="D68" s="6">
        <f t="shared" si="20"/>
        <v>0</v>
      </c>
      <c r="E68" s="6">
        <v>0</v>
      </c>
      <c r="F68" s="6">
        <v>0</v>
      </c>
      <c r="G68" s="6">
        <f t="shared" si="14"/>
        <v>0</v>
      </c>
    </row>
    <row r="69" spans="1:7" x14ac:dyDescent="0.2">
      <c r="A69" s="41" t="s">
        <v>69</v>
      </c>
      <c r="B69" s="43">
        <f>SUM(B70:B76)</f>
        <v>0</v>
      </c>
      <c r="C69" s="43">
        <f t="shared" ref="C69:G69" si="21">SUM(C70:C76)</f>
        <v>0</v>
      </c>
      <c r="D69" s="43">
        <f t="shared" si="21"/>
        <v>0</v>
      </c>
      <c r="E69" s="43">
        <f t="shared" si="21"/>
        <v>0</v>
      </c>
      <c r="F69" s="43">
        <f t="shared" si="21"/>
        <v>0</v>
      </c>
      <c r="G69" s="43">
        <f t="shared" si="21"/>
        <v>0</v>
      </c>
    </row>
    <row r="70" spans="1:7" x14ac:dyDescent="0.2">
      <c r="A70" s="38" t="s">
        <v>70</v>
      </c>
      <c r="B70" s="6">
        <v>0</v>
      </c>
      <c r="C70" s="6">
        <v>0</v>
      </c>
      <c r="D70" s="6">
        <f>+B70+C70</f>
        <v>0</v>
      </c>
      <c r="E70" s="6">
        <v>0</v>
      </c>
      <c r="F70" s="6">
        <v>0</v>
      </c>
      <c r="G70" s="6">
        <f>+D70-E70</f>
        <v>0</v>
      </c>
    </row>
    <row r="71" spans="1:7" x14ac:dyDescent="0.2">
      <c r="A71" s="38" t="s">
        <v>71</v>
      </c>
      <c r="B71" s="6">
        <v>0</v>
      </c>
      <c r="C71" s="6">
        <v>0</v>
      </c>
      <c r="D71" s="6">
        <f t="shared" ref="D71:D75" si="22">+B71+C71</f>
        <v>0</v>
      </c>
      <c r="E71" s="6">
        <v>0</v>
      </c>
      <c r="F71" s="6">
        <v>0</v>
      </c>
      <c r="G71" s="6">
        <f t="shared" ref="G71:G75" si="23">+D71-E71</f>
        <v>0</v>
      </c>
    </row>
    <row r="72" spans="1:7" x14ac:dyDescent="0.2">
      <c r="A72" s="38" t="s">
        <v>72</v>
      </c>
      <c r="B72" s="6">
        <v>0</v>
      </c>
      <c r="C72" s="6">
        <v>0</v>
      </c>
      <c r="D72" s="6">
        <f t="shared" si="22"/>
        <v>0</v>
      </c>
      <c r="E72" s="6">
        <v>0</v>
      </c>
      <c r="F72" s="6">
        <v>0</v>
      </c>
      <c r="G72" s="6">
        <f t="shared" si="23"/>
        <v>0</v>
      </c>
    </row>
    <row r="73" spans="1:7" x14ac:dyDescent="0.2">
      <c r="A73" s="38" t="s">
        <v>73</v>
      </c>
      <c r="B73" s="6">
        <v>0</v>
      </c>
      <c r="C73" s="6">
        <v>0</v>
      </c>
      <c r="D73" s="6">
        <f t="shared" si="22"/>
        <v>0</v>
      </c>
      <c r="E73" s="6">
        <v>0</v>
      </c>
      <c r="F73" s="6">
        <v>0</v>
      </c>
      <c r="G73" s="6">
        <f t="shared" si="23"/>
        <v>0</v>
      </c>
    </row>
    <row r="74" spans="1:7" x14ac:dyDescent="0.2">
      <c r="A74" s="38" t="s">
        <v>74</v>
      </c>
      <c r="B74" s="6">
        <v>0</v>
      </c>
      <c r="C74" s="6">
        <v>0</v>
      </c>
      <c r="D74" s="6">
        <f t="shared" si="22"/>
        <v>0</v>
      </c>
      <c r="E74" s="6">
        <v>0</v>
      </c>
      <c r="F74" s="6">
        <v>0</v>
      </c>
      <c r="G74" s="6">
        <f t="shared" si="23"/>
        <v>0</v>
      </c>
    </row>
    <row r="75" spans="1:7" x14ac:dyDescent="0.2">
      <c r="A75" s="38" t="s">
        <v>75</v>
      </c>
      <c r="B75" s="6">
        <v>0</v>
      </c>
      <c r="C75" s="6">
        <v>0</v>
      </c>
      <c r="D75" s="6">
        <f t="shared" si="22"/>
        <v>0</v>
      </c>
      <c r="E75" s="6">
        <v>0</v>
      </c>
      <c r="F75" s="6">
        <v>0</v>
      </c>
      <c r="G75" s="6">
        <f t="shared" si="23"/>
        <v>0</v>
      </c>
    </row>
    <row r="76" spans="1:7" x14ac:dyDescent="0.2">
      <c r="A76" s="39" t="s">
        <v>76</v>
      </c>
      <c r="B76" s="7">
        <v>0</v>
      </c>
      <c r="C76" s="7">
        <v>0</v>
      </c>
      <c r="D76" s="7">
        <f>+B76+C76</f>
        <v>0</v>
      </c>
      <c r="E76" s="7">
        <v>0</v>
      </c>
      <c r="F76" s="7">
        <v>0</v>
      </c>
      <c r="G76" s="7">
        <f>+D76-E76</f>
        <v>0</v>
      </c>
    </row>
    <row r="77" spans="1:7" x14ac:dyDescent="0.2">
      <c r="A77" s="40" t="s">
        <v>77</v>
      </c>
      <c r="B77" s="8">
        <f>+B69+B65+B57+B53+B43+B33+B23+B13+B5</f>
        <v>148240169</v>
      </c>
      <c r="C77" s="8">
        <f>+C69+C65+C57+C53+C43+C33+C23+C13+C5</f>
        <v>56965843.539999999</v>
      </c>
      <c r="D77" s="8">
        <f t="shared" ref="D77:G77" si="24">+D69+D65+D57+D53+D43+D33+D23+D13+D5</f>
        <v>205206012.53999999</v>
      </c>
      <c r="E77" s="8">
        <f t="shared" si="24"/>
        <v>199691933.68000001</v>
      </c>
      <c r="F77" s="8">
        <f t="shared" si="24"/>
        <v>199023317.06999999</v>
      </c>
      <c r="G77" s="8">
        <f t="shared" si="24"/>
        <v>5514078.8599999966</v>
      </c>
    </row>
    <row r="87" ht="15.75" customHeight="1" x14ac:dyDescent="0.2"/>
  </sheetData>
  <sheetProtection formatCells="0" formatColumns="0" formatRows="0" autoFilter="0"/>
  <mergeCells count="2">
    <mergeCell ref="A1:G1"/>
    <mergeCell ref="G2:G3"/>
  </mergeCells>
  <printOptions horizontalCentered="1"/>
  <pageMargins left="0.37" right="0.25" top="0.75" bottom="0.75" header="0.3" footer="0.3"/>
  <pageSetup scale="64" orientation="portrait" r:id="rId1"/>
  <ignoredErrors>
    <ignoredError sqref="B5:G12 B14:G22 B13:C13 E13:F13 B24:G32 B23:C23 B34:G42 B33:C33 B76:G76 B43:C75 B77 D77:G77" unlockedFormula="1"/>
    <ignoredError sqref="D13 G13 D23:G23 D33:G33 D43:G75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4" t="s">
        <v>129</v>
      </c>
      <c r="B1" s="45"/>
      <c r="C1" s="45"/>
      <c r="D1" s="45"/>
      <c r="E1" s="45"/>
      <c r="F1" s="45"/>
      <c r="G1" s="46"/>
    </row>
    <row r="2" spans="1:7" x14ac:dyDescent="0.2">
      <c r="A2" s="24"/>
      <c r="B2" s="27" t="s">
        <v>0</v>
      </c>
      <c r="C2" s="28"/>
      <c r="D2" s="28"/>
      <c r="E2" s="28"/>
      <c r="F2" s="29"/>
      <c r="G2" s="4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78</v>
      </c>
      <c r="B6" s="6">
        <v>148240169</v>
      </c>
      <c r="C6" s="6">
        <v>56965843.539999999</v>
      </c>
      <c r="D6" s="6">
        <f>+B6+C6</f>
        <v>205206012.53999999</v>
      </c>
      <c r="E6" s="6">
        <v>199691933.68000001</v>
      </c>
      <c r="F6" s="6">
        <v>199023317.06999999</v>
      </c>
      <c r="G6" s="6">
        <f>+D6-E6</f>
        <v>5514078.8599999845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79</v>
      </c>
      <c r="B8" s="6">
        <v>0</v>
      </c>
      <c r="C8" s="6">
        <v>0</v>
      </c>
      <c r="D8" s="6">
        <f>+B8+C8</f>
        <v>0</v>
      </c>
      <c r="E8" s="6">
        <v>0</v>
      </c>
      <c r="F8" s="6">
        <v>0</v>
      </c>
      <c r="G8" s="6">
        <f>+D8-E8</f>
        <v>0</v>
      </c>
    </row>
    <row r="9" spans="1:7" x14ac:dyDescent="0.2">
      <c r="A9" s="35"/>
      <c r="B9" s="6"/>
      <c r="C9" s="6"/>
      <c r="D9" s="6"/>
      <c r="E9" s="6"/>
      <c r="F9" s="6"/>
      <c r="G9" s="6"/>
    </row>
    <row r="10" spans="1:7" x14ac:dyDescent="0.2">
      <c r="A10" s="35" t="s">
        <v>80</v>
      </c>
      <c r="B10" s="6">
        <v>0</v>
      </c>
      <c r="C10" s="6">
        <v>0</v>
      </c>
      <c r="D10" s="6">
        <f>+B10+C10</f>
        <v>0</v>
      </c>
      <c r="E10" s="6">
        <v>0</v>
      </c>
      <c r="F10" s="6">
        <v>0</v>
      </c>
      <c r="G10" s="6">
        <f>+D10-E10</f>
        <v>0</v>
      </c>
    </row>
    <row r="11" spans="1:7" x14ac:dyDescent="0.2">
      <c r="A11" s="35"/>
      <c r="B11" s="6"/>
      <c r="C11" s="6"/>
      <c r="D11" s="6"/>
      <c r="E11" s="6"/>
      <c r="F11" s="6"/>
      <c r="G11" s="6"/>
    </row>
    <row r="12" spans="1:7" x14ac:dyDescent="0.2">
      <c r="A12" s="35" t="s">
        <v>41</v>
      </c>
      <c r="B12" s="6">
        <v>0</v>
      </c>
      <c r="C12" s="6">
        <v>0</v>
      </c>
      <c r="D12" s="6">
        <f>+B12+C12</f>
        <v>0</v>
      </c>
      <c r="E12" s="6">
        <v>0</v>
      </c>
      <c r="F12" s="6">
        <v>0</v>
      </c>
      <c r="G12" s="6">
        <f>+D12-E12</f>
        <v>0</v>
      </c>
    </row>
    <row r="13" spans="1:7" x14ac:dyDescent="0.2">
      <c r="A13" s="35"/>
      <c r="B13" s="6"/>
      <c r="C13" s="6"/>
      <c r="D13" s="6"/>
      <c r="E13" s="6"/>
      <c r="F13" s="6"/>
      <c r="G13" s="6"/>
    </row>
    <row r="14" spans="1:7" x14ac:dyDescent="0.2">
      <c r="A14" s="35" t="s">
        <v>66</v>
      </c>
      <c r="B14" s="6">
        <v>0</v>
      </c>
      <c r="C14" s="6">
        <v>0</v>
      </c>
      <c r="D14" s="6">
        <f>+B14+C14</f>
        <v>0</v>
      </c>
      <c r="E14" s="6">
        <v>0</v>
      </c>
      <c r="F14" s="6">
        <v>0</v>
      </c>
      <c r="G14" s="6">
        <f>+D14-E14</f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77</v>
      </c>
      <c r="B16" s="8">
        <f t="shared" ref="B16:G16" si="0">SUM(B6:B14)</f>
        <v>148240169</v>
      </c>
      <c r="C16" s="8">
        <f t="shared" si="0"/>
        <v>56965843.539999999</v>
      </c>
      <c r="D16" s="8">
        <f t="shared" si="0"/>
        <v>205206012.53999999</v>
      </c>
      <c r="E16" s="8">
        <f t="shared" si="0"/>
        <v>199691933.68000001</v>
      </c>
      <c r="F16" s="8">
        <f t="shared" si="0"/>
        <v>199023317.06999999</v>
      </c>
      <c r="G16" s="8">
        <f t="shared" si="0"/>
        <v>5514078.8599999845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D6 G6 B16:G16 D8:G1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opLeftCell="A23" workbookViewId="0">
      <selection activeCell="A56" sqref="A56:G56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4" t="s">
        <v>130</v>
      </c>
      <c r="B1" s="45"/>
      <c r="C1" s="45"/>
      <c r="D1" s="45"/>
      <c r="E1" s="45"/>
      <c r="F1" s="45"/>
      <c r="G1" s="46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47" t="s">
        <v>7</v>
      </c>
    </row>
    <row r="4" spans="1:7" ht="24.95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8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131</v>
      </c>
      <c r="B7" s="6">
        <v>26351036</v>
      </c>
      <c r="C7" s="6">
        <v>10879149.140000001</v>
      </c>
      <c r="D7" s="6">
        <f>+B7+C7</f>
        <v>37230185.140000001</v>
      </c>
      <c r="E7" s="6">
        <v>35947971.219999999</v>
      </c>
      <c r="F7" s="6">
        <v>35947943.219999999</v>
      </c>
      <c r="G7" s="6">
        <f>+D7-E7</f>
        <v>1282213.9200000018</v>
      </c>
    </row>
    <row r="8" spans="1:7" x14ac:dyDescent="0.2">
      <c r="A8" s="31" t="s">
        <v>132</v>
      </c>
      <c r="B8" s="6">
        <v>1254943</v>
      </c>
      <c r="C8" s="6">
        <v>-95356.82</v>
      </c>
      <c r="D8" s="6">
        <f t="shared" ref="D8:D37" si="0">+B8+C8</f>
        <v>1159586.18</v>
      </c>
      <c r="E8" s="6">
        <v>1094962.56</v>
      </c>
      <c r="F8" s="6">
        <v>1094962.56</v>
      </c>
      <c r="G8" s="6">
        <f t="shared" ref="G8:G37" si="1">+D8-E8</f>
        <v>64623.619999999879</v>
      </c>
    </row>
    <row r="9" spans="1:7" x14ac:dyDescent="0.2">
      <c r="A9" s="31" t="s">
        <v>133</v>
      </c>
      <c r="B9" s="6">
        <v>42900</v>
      </c>
      <c r="C9" s="6">
        <v>801.31</v>
      </c>
      <c r="D9" s="6">
        <f t="shared" si="0"/>
        <v>43701.31</v>
      </c>
      <c r="E9" s="6">
        <v>4242.25</v>
      </c>
      <c r="F9" s="6">
        <v>4242.25</v>
      </c>
      <c r="G9" s="6">
        <f t="shared" si="1"/>
        <v>39459.06</v>
      </c>
    </row>
    <row r="10" spans="1:7" x14ac:dyDescent="0.2">
      <c r="A10" s="31" t="s">
        <v>134</v>
      </c>
      <c r="B10" s="6">
        <v>6111658</v>
      </c>
      <c r="C10" s="6">
        <v>-83418.98</v>
      </c>
      <c r="D10" s="6">
        <f t="shared" si="0"/>
        <v>6028239.0199999996</v>
      </c>
      <c r="E10" s="6">
        <v>5901823.4199999999</v>
      </c>
      <c r="F10" s="6">
        <v>5901783.4199999999</v>
      </c>
      <c r="G10" s="6">
        <f t="shared" si="1"/>
        <v>126415.59999999963</v>
      </c>
    </row>
    <row r="11" spans="1:7" x14ac:dyDescent="0.2">
      <c r="A11" s="31" t="s">
        <v>135</v>
      </c>
      <c r="B11" s="6">
        <v>5800057</v>
      </c>
      <c r="C11" s="6">
        <v>444994.43</v>
      </c>
      <c r="D11" s="6">
        <f t="shared" si="0"/>
        <v>6245051.4299999997</v>
      </c>
      <c r="E11" s="6">
        <v>6207054.8399999999</v>
      </c>
      <c r="F11" s="6">
        <v>6187334.8399999999</v>
      </c>
      <c r="G11" s="6">
        <f t="shared" si="1"/>
        <v>37996.589999999851</v>
      </c>
    </row>
    <row r="12" spans="1:7" x14ac:dyDescent="0.2">
      <c r="A12" s="31" t="s">
        <v>136</v>
      </c>
      <c r="B12" s="6">
        <v>8651494</v>
      </c>
      <c r="C12" s="6">
        <v>1344610.51</v>
      </c>
      <c r="D12" s="6">
        <f t="shared" si="0"/>
        <v>9996104.5099999998</v>
      </c>
      <c r="E12" s="6">
        <v>9830269.7599999998</v>
      </c>
      <c r="F12" s="6">
        <v>9830269.7699999996</v>
      </c>
      <c r="G12" s="6">
        <f t="shared" si="1"/>
        <v>165834.75</v>
      </c>
    </row>
    <row r="13" spans="1:7" x14ac:dyDescent="0.2">
      <c r="A13" s="31" t="s">
        <v>137</v>
      </c>
      <c r="B13" s="6">
        <v>1876385</v>
      </c>
      <c r="C13" s="6">
        <v>-199154.53</v>
      </c>
      <c r="D13" s="6">
        <f t="shared" si="0"/>
        <v>1677230.47</v>
      </c>
      <c r="E13" s="6">
        <v>1645117.94</v>
      </c>
      <c r="F13" s="6">
        <v>1645050.44</v>
      </c>
      <c r="G13" s="6">
        <f t="shared" si="1"/>
        <v>32112.530000000028</v>
      </c>
    </row>
    <row r="14" spans="1:7" x14ac:dyDescent="0.2">
      <c r="A14" s="31" t="s">
        <v>138</v>
      </c>
      <c r="B14" s="6">
        <v>49669</v>
      </c>
      <c r="C14" s="6">
        <v>-28776.99</v>
      </c>
      <c r="D14" s="6">
        <f t="shared" si="0"/>
        <v>20892.009999999998</v>
      </c>
      <c r="E14" s="6">
        <v>16180.45</v>
      </c>
      <c r="F14" s="6">
        <v>16180.45</v>
      </c>
      <c r="G14" s="6">
        <f t="shared" si="1"/>
        <v>4711.5599999999977</v>
      </c>
    </row>
    <row r="15" spans="1:7" x14ac:dyDescent="0.2">
      <c r="A15" s="31" t="s">
        <v>139</v>
      </c>
      <c r="B15" s="6">
        <v>8359453</v>
      </c>
      <c r="C15" s="6">
        <v>-71914.320000000007</v>
      </c>
      <c r="D15" s="6">
        <f t="shared" si="0"/>
        <v>8287538.6799999997</v>
      </c>
      <c r="E15" s="6">
        <v>7992590.5999999996</v>
      </c>
      <c r="F15" s="6">
        <v>7988004.2599999998</v>
      </c>
      <c r="G15" s="6">
        <f t="shared" si="1"/>
        <v>294948.08000000007</v>
      </c>
    </row>
    <row r="16" spans="1:7" x14ac:dyDescent="0.2">
      <c r="A16" s="31" t="s">
        <v>140</v>
      </c>
      <c r="B16" s="6">
        <v>1320686</v>
      </c>
      <c r="C16" s="6">
        <v>36486.120000000003</v>
      </c>
      <c r="D16" s="6">
        <f t="shared" si="0"/>
        <v>1357172.12</v>
      </c>
      <c r="E16" s="6">
        <v>1339852.4099999999</v>
      </c>
      <c r="F16" s="6">
        <v>1334422.8600000001</v>
      </c>
      <c r="G16" s="6">
        <f t="shared" si="1"/>
        <v>17319.710000000196</v>
      </c>
    </row>
    <row r="17" spans="1:7" x14ac:dyDescent="0.2">
      <c r="A17" s="31" t="s">
        <v>141</v>
      </c>
      <c r="B17" s="6">
        <v>3520124</v>
      </c>
      <c r="C17" s="6">
        <v>-766075.76</v>
      </c>
      <c r="D17" s="6">
        <f t="shared" si="0"/>
        <v>2754048.24</v>
      </c>
      <c r="E17" s="6">
        <v>2738702.42</v>
      </c>
      <c r="F17" s="6">
        <v>2738538.42</v>
      </c>
      <c r="G17" s="6">
        <f t="shared" si="1"/>
        <v>15345.820000000298</v>
      </c>
    </row>
    <row r="18" spans="1:7" x14ac:dyDescent="0.2">
      <c r="A18" s="31" t="s">
        <v>142</v>
      </c>
      <c r="B18" s="6">
        <v>27679883</v>
      </c>
      <c r="C18" s="6">
        <v>20285680.390000001</v>
      </c>
      <c r="D18" s="6">
        <f t="shared" si="0"/>
        <v>47965563.390000001</v>
      </c>
      <c r="E18" s="6">
        <v>47215481.93</v>
      </c>
      <c r="F18" s="6">
        <v>47215048.43</v>
      </c>
      <c r="G18" s="6">
        <f t="shared" si="1"/>
        <v>750081.46000000089</v>
      </c>
    </row>
    <row r="19" spans="1:7" x14ac:dyDescent="0.2">
      <c r="A19" s="31" t="s">
        <v>143</v>
      </c>
      <c r="B19" s="6">
        <v>479629</v>
      </c>
      <c r="C19" s="6">
        <v>-155696.15</v>
      </c>
      <c r="D19" s="6">
        <f t="shared" si="0"/>
        <v>323932.84999999998</v>
      </c>
      <c r="E19" s="6">
        <v>308717.64</v>
      </c>
      <c r="F19" s="6">
        <v>308717.64</v>
      </c>
      <c r="G19" s="6">
        <f t="shared" si="1"/>
        <v>15215.209999999963</v>
      </c>
    </row>
    <row r="20" spans="1:7" x14ac:dyDescent="0.2">
      <c r="A20" s="31" t="s">
        <v>144</v>
      </c>
      <c r="B20" s="6">
        <v>0</v>
      </c>
      <c r="C20" s="6">
        <v>10234385.59</v>
      </c>
      <c r="D20" s="6">
        <f t="shared" si="0"/>
        <v>10234385.59</v>
      </c>
      <c r="E20" s="6">
        <v>9287607.3300000001</v>
      </c>
      <c r="F20" s="6">
        <v>9287607.3300000001</v>
      </c>
      <c r="G20" s="6">
        <f t="shared" si="1"/>
        <v>946778.25999999978</v>
      </c>
    </row>
    <row r="21" spans="1:7" x14ac:dyDescent="0.2">
      <c r="A21" s="31" t="s">
        <v>145</v>
      </c>
      <c r="B21" s="6">
        <v>2674945</v>
      </c>
      <c r="C21" s="6">
        <v>201477.09</v>
      </c>
      <c r="D21" s="6">
        <f t="shared" si="0"/>
        <v>2876422.09</v>
      </c>
      <c r="E21" s="6">
        <v>2821651.23</v>
      </c>
      <c r="F21" s="6">
        <v>2821651.23</v>
      </c>
      <c r="G21" s="6">
        <f t="shared" si="1"/>
        <v>54770.85999999987</v>
      </c>
    </row>
    <row r="22" spans="1:7" x14ac:dyDescent="0.2">
      <c r="A22" s="31" t="s">
        <v>146</v>
      </c>
      <c r="B22" s="6">
        <v>850296</v>
      </c>
      <c r="C22" s="6">
        <v>531624.5</v>
      </c>
      <c r="D22" s="6">
        <f t="shared" si="0"/>
        <v>1381920.5</v>
      </c>
      <c r="E22" s="6">
        <v>1287327.55</v>
      </c>
      <c r="F22" s="6">
        <v>1287327.55</v>
      </c>
      <c r="G22" s="6">
        <f t="shared" si="1"/>
        <v>94592.949999999953</v>
      </c>
    </row>
    <row r="23" spans="1:7" x14ac:dyDescent="0.2">
      <c r="A23" s="31" t="s">
        <v>147</v>
      </c>
      <c r="B23" s="6">
        <v>1130862</v>
      </c>
      <c r="C23" s="6">
        <v>-764890.95</v>
      </c>
      <c r="D23" s="6">
        <f t="shared" si="0"/>
        <v>365971.05000000005</v>
      </c>
      <c r="E23" s="6">
        <v>344623.19</v>
      </c>
      <c r="F23" s="6">
        <v>344623.19</v>
      </c>
      <c r="G23" s="6">
        <f t="shared" si="1"/>
        <v>21347.860000000044</v>
      </c>
    </row>
    <row r="24" spans="1:7" x14ac:dyDescent="0.2">
      <c r="A24" s="31" t="s">
        <v>148</v>
      </c>
      <c r="B24" s="6">
        <v>10701669</v>
      </c>
      <c r="C24" s="6">
        <v>3128652.43</v>
      </c>
      <c r="D24" s="6">
        <f t="shared" si="0"/>
        <v>13830321.43</v>
      </c>
      <c r="E24" s="6">
        <v>13467557.6</v>
      </c>
      <c r="F24" s="6">
        <v>13089612.83</v>
      </c>
      <c r="G24" s="6">
        <f t="shared" si="1"/>
        <v>362763.83000000007</v>
      </c>
    </row>
    <row r="25" spans="1:7" x14ac:dyDescent="0.2">
      <c r="A25" s="31" t="s">
        <v>149</v>
      </c>
      <c r="B25" s="6">
        <v>283498</v>
      </c>
      <c r="C25" s="6">
        <v>1879.22</v>
      </c>
      <c r="D25" s="6">
        <f t="shared" si="0"/>
        <v>285377.21999999997</v>
      </c>
      <c r="E25" s="6">
        <v>260248.57</v>
      </c>
      <c r="F25" s="6">
        <v>260248.57</v>
      </c>
      <c r="G25" s="6">
        <f t="shared" si="1"/>
        <v>25128.649999999965</v>
      </c>
    </row>
    <row r="26" spans="1:7" x14ac:dyDescent="0.2">
      <c r="A26" s="31" t="s">
        <v>150</v>
      </c>
      <c r="B26" s="6">
        <v>0</v>
      </c>
      <c r="C26" s="6">
        <v>4347407.09</v>
      </c>
      <c r="D26" s="6">
        <f t="shared" si="0"/>
        <v>4347407.09</v>
      </c>
      <c r="E26" s="6">
        <v>4331171.2</v>
      </c>
      <c r="F26" s="6">
        <v>4331171.2</v>
      </c>
      <c r="G26" s="6">
        <f t="shared" si="1"/>
        <v>16235.889999999665</v>
      </c>
    </row>
    <row r="27" spans="1:7" x14ac:dyDescent="0.2">
      <c r="A27" s="31" t="s">
        <v>151</v>
      </c>
      <c r="B27" s="6">
        <v>3853143</v>
      </c>
      <c r="C27" s="6">
        <v>7008837.6100000003</v>
      </c>
      <c r="D27" s="6">
        <f t="shared" si="0"/>
        <v>10861980.609999999</v>
      </c>
      <c r="E27" s="6">
        <v>10706578.140000001</v>
      </c>
      <c r="F27" s="6">
        <v>10518078.140000001</v>
      </c>
      <c r="G27" s="6">
        <f t="shared" si="1"/>
        <v>155402.46999999881</v>
      </c>
    </row>
    <row r="28" spans="1:7" x14ac:dyDescent="0.2">
      <c r="A28" s="31" t="s">
        <v>152</v>
      </c>
      <c r="B28" s="6">
        <v>5370613</v>
      </c>
      <c r="C28" s="6">
        <v>-713576.24</v>
      </c>
      <c r="D28" s="6">
        <f t="shared" si="0"/>
        <v>4657036.76</v>
      </c>
      <c r="E28" s="6">
        <v>4581370.38</v>
      </c>
      <c r="F28" s="6">
        <v>4581370.38</v>
      </c>
      <c r="G28" s="6">
        <f t="shared" si="1"/>
        <v>75666.379999999888</v>
      </c>
    </row>
    <row r="29" spans="1:7" x14ac:dyDescent="0.2">
      <c r="A29" s="31" t="s">
        <v>153</v>
      </c>
      <c r="B29" s="6">
        <v>18760372</v>
      </c>
      <c r="C29" s="6">
        <v>-2071963.54</v>
      </c>
      <c r="D29" s="6">
        <f t="shared" si="0"/>
        <v>16688408.460000001</v>
      </c>
      <c r="E29" s="6">
        <v>16335279.199999999</v>
      </c>
      <c r="F29" s="6">
        <v>16322245.800000001</v>
      </c>
      <c r="G29" s="6">
        <f t="shared" si="1"/>
        <v>353129.26000000164</v>
      </c>
    </row>
    <row r="30" spans="1:7" x14ac:dyDescent="0.2">
      <c r="A30" s="31" t="s">
        <v>154</v>
      </c>
      <c r="B30" s="6">
        <v>3461690</v>
      </c>
      <c r="C30" s="6">
        <v>833649.08</v>
      </c>
      <c r="D30" s="6">
        <f t="shared" si="0"/>
        <v>4295339.08</v>
      </c>
      <c r="E30" s="6">
        <v>4248125.3</v>
      </c>
      <c r="F30" s="6">
        <v>4246245.4000000004</v>
      </c>
      <c r="G30" s="6">
        <f t="shared" si="1"/>
        <v>47213.780000000261</v>
      </c>
    </row>
    <row r="31" spans="1:7" x14ac:dyDescent="0.2">
      <c r="A31" s="31" t="s">
        <v>155</v>
      </c>
      <c r="B31" s="6">
        <v>1911250</v>
      </c>
      <c r="C31" s="6">
        <v>975921.58</v>
      </c>
      <c r="D31" s="6">
        <f t="shared" si="0"/>
        <v>2887171.58</v>
      </c>
      <c r="E31" s="6">
        <v>2848249.52</v>
      </c>
      <c r="F31" s="6">
        <v>2848249.52</v>
      </c>
      <c r="G31" s="6">
        <f t="shared" si="1"/>
        <v>38922.060000000056</v>
      </c>
    </row>
    <row r="32" spans="1:7" x14ac:dyDescent="0.2">
      <c r="A32" s="31" t="s">
        <v>156</v>
      </c>
      <c r="B32" s="6">
        <v>3026916</v>
      </c>
      <c r="C32" s="6">
        <v>-342530.24</v>
      </c>
      <c r="D32" s="6">
        <f t="shared" si="0"/>
        <v>2684385.76</v>
      </c>
      <c r="E32" s="6">
        <v>2481144.2999999998</v>
      </c>
      <c r="F32" s="6">
        <v>2476098.2999999998</v>
      </c>
      <c r="G32" s="6">
        <f t="shared" si="1"/>
        <v>203241.45999999996</v>
      </c>
    </row>
    <row r="33" spans="1:7" x14ac:dyDescent="0.2">
      <c r="A33" s="31" t="s">
        <v>157</v>
      </c>
      <c r="B33" s="6">
        <v>2620993</v>
      </c>
      <c r="C33" s="6">
        <v>-545870.30000000005</v>
      </c>
      <c r="D33" s="6">
        <f t="shared" si="0"/>
        <v>2075122.7</v>
      </c>
      <c r="E33" s="6">
        <v>1922010.63</v>
      </c>
      <c r="F33" s="6">
        <v>1922010.63</v>
      </c>
      <c r="G33" s="6">
        <f t="shared" si="1"/>
        <v>153112.07000000007</v>
      </c>
    </row>
    <row r="34" spans="1:7" x14ac:dyDescent="0.2">
      <c r="A34" s="31" t="s">
        <v>158</v>
      </c>
      <c r="B34" s="6">
        <v>1390284</v>
      </c>
      <c r="C34" s="6">
        <v>-305787.93</v>
      </c>
      <c r="D34" s="6">
        <f t="shared" si="0"/>
        <v>1084496.07</v>
      </c>
      <c r="E34" s="6">
        <v>1063664.68</v>
      </c>
      <c r="F34" s="6">
        <v>1062943.6200000001</v>
      </c>
      <c r="G34" s="6">
        <f t="shared" si="1"/>
        <v>20831.39000000013</v>
      </c>
    </row>
    <row r="35" spans="1:7" x14ac:dyDescent="0.2">
      <c r="A35" s="31" t="s">
        <v>159</v>
      </c>
      <c r="B35" s="6">
        <v>705721</v>
      </c>
      <c r="C35" s="6">
        <v>-144699.79999999999</v>
      </c>
      <c r="D35" s="6">
        <f t="shared" si="0"/>
        <v>561021.19999999995</v>
      </c>
      <c r="E35" s="6">
        <v>539058.18999999994</v>
      </c>
      <c r="F35" s="6">
        <v>536912.18999999994</v>
      </c>
      <c r="G35" s="6">
        <f t="shared" si="1"/>
        <v>21963.010000000009</v>
      </c>
    </row>
    <row r="36" spans="1:7" x14ac:dyDescent="0.2">
      <c r="A36" s="31" t="s">
        <v>160</v>
      </c>
      <c r="B36" s="6">
        <v>0</v>
      </c>
      <c r="C36" s="6">
        <v>2000000</v>
      </c>
      <c r="D36" s="6">
        <f t="shared" si="0"/>
        <v>2000000</v>
      </c>
      <c r="E36" s="6">
        <v>1983278.57</v>
      </c>
      <c r="F36" s="6">
        <v>1937168.57</v>
      </c>
      <c r="G36" s="6">
        <f t="shared" si="1"/>
        <v>16721.429999999935</v>
      </c>
    </row>
    <row r="37" spans="1:7" x14ac:dyDescent="0.2">
      <c r="A37" s="31" t="s">
        <v>161</v>
      </c>
      <c r="B37" s="6">
        <v>0</v>
      </c>
      <c r="C37" s="6">
        <v>1000000</v>
      </c>
      <c r="D37" s="6">
        <f t="shared" si="0"/>
        <v>1000000</v>
      </c>
      <c r="E37" s="6">
        <v>940020.66</v>
      </c>
      <c r="F37" s="6">
        <v>937254.06</v>
      </c>
      <c r="G37" s="6">
        <f t="shared" si="1"/>
        <v>59979.339999999967</v>
      </c>
    </row>
    <row r="38" spans="1:7" x14ac:dyDescent="0.2">
      <c r="A38" s="31"/>
      <c r="B38" s="7"/>
      <c r="C38" s="7"/>
      <c r="D38" s="7"/>
      <c r="E38" s="7"/>
      <c r="F38" s="7"/>
      <c r="G38" s="7"/>
    </row>
    <row r="39" spans="1:7" x14ac:dyDescent="0.2">
      <c r="A39" s="32" t="s">
        <v>77</v>
      </c>
      <c r="B39" s="12">
        <f>SUM(B7:B37)</f>
        <v>148240169</v>
      </c>
      <c r="C39" s="12">
        <f t="shared" ref="C39:G39" si="2">SUM(C7:C37)</f>
        <v>56965843.539999992</v>
      </c>
      <c r="D39" s="12">
        <f t="shared" si="2"/>
        <v>205206012.53999999</v>
      </c>
      <c r="E39" s="12">
        <f t="shared" si="2"/>
        <v>199691933.68000001</v>
      </c>
      <c r="F39" s="12">
        <f t="shared" si="2"/>
        <v>199023317.07000005</v>
      </c>
      <c r="G39" s="12">
        <f t="shared" si="2"/>
        <v>5514078.8600000013</v>
      </c>
    </row>
    <row r="42" spans="1:7" ht="45" customHeight="1" x14ac:dyDescent="0.2">
      <c r="A42" s="44" t="s">
        <v>163</v>
      </c>
      <c r="B42" s="45"/>
      <c r="C42" s="45"/>
      <c r="D42" s="45"/>
      <c r="E42" s="45"/>
      <c r="F42" s="45"/>
      <c r="G42" s="46"/>
    </row>
    <row r="44" spans="1:7" x14ac:dyDescent="0.2">
      <c r="A44" s="24"/>
      <c r="B44" s="27" t="s">
        <v>0</v>
      </c>
      <c r="C44" s="28"/>
      <c r="D44" s="28"/>
      <c r="E44" s="28"/>
      <c r="F44" s="29"/>
      <c r="G44" s="47" t="s">
        <v>7</v>
      </c>
    </row>
    <row r="45" spans="1:7" ht="22.5" x14ac:dyDescent="0.2">
      <c r="A45" s="25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48"/>
    </row>
    <row r="46" spans="1:7" x14ac:dyDescent="0.2">
      <c r="A46" s="26"/>
      <c r="B46" s="4">
        <v>1</v>
      </c>
      <c r="C46" s="4">
        <v>2</v>
      </c>
      <c r="D46" s="4" t="s">
        <v>8</v>
      </c>
      <c r="E46" s="4">
        <v>4</v>
      </c>
      <c r="F46" s="4">
        <v>5</v>
      </c>
      <c r="G46" s="4" t="s">
        <v>9</v>
      </c>
    </row>
    <row r="47" spans="1:7" x14ac:dyDescent="0.2">
      <c r="A47" s="15"/>
      <c r="B47" s="16"/>
      <c r="C47" s="16"/>
      <c r="D47" s="16"/>
      <c r="E47" s="16"/>
      <c r="F47" s="16"/>
      <c r="G47" s="16"/>
    </row>
    <row r="48" spans="1:7" x14ac:dyDescent="0.2">
      <c r="A48" s="31" t="s">
        <v>81</v>
      </c>
      <c r="B48" s="17"/>
      <c r="C48" s="17"/>
      <c r="D48" s="17"/>
      <c r="E48" s="17"/>
      <c r="F48" s="17"/>
      <c r="G48" s="17"/>
    </row>
    <row r="49" spans="1:7" x14ac:dyDescent="0.2">
      <c r="A49" s="31" t="s">
        <v>82</v>
      </c>
      <c r="B49" s="17"/>
      <c r="C49" s="17"/>
      <c r="D49" s="17"/>
      <c r="E49" s="17"/>
      <c r="F49" s="17"/>
      <c r="G49" s="17"/>
    </row>
    <row r="50" spans="1:7" x14ac:dyDescent="0.2">
      <c r="A50" s="31" t="s">
        <v>83</v>
      </c>
      <c r="B50" s="17"/>
      <c r="C50" s="17"/>
      <c r="D50" s="17"/>
      <c r="E50" s="17"/>
      <c r="F50" s="17"/>
      <c r="G50" s="17"/>
    </row>
    <row r="51" spans="1:7" x14ac:dyDescent="0.2">
      <c r="A51" s="31" t="s">
        <v>84</v>
      </c>
      <c r="B51" s="17"/>
      <c r="C51" s="17"/>
      <c r="D51" s="17"/>
      <c r="E51" s="17"/>
      <c r="F51" s="17"/>
      <c r="G51" s="17"/>
    </row>
    <row r="52" spans="1:7" x14ac:dyDescent="0.2">
      <c r="A52" s="2"/>
      <c r="B52" s="18"/>
      <c r="C52" s="18"/>
      <c r="D52" s="18"/>
      <c r="E52" s="18"/>
      <c r="F52" s="18"/>
      <c r="G52" s="18"/>
    </row>
    <row r="53" spans="1:7" x14ac:dyDescent="0.2">
      <c r="A53" s="32" t="s">
        <v>77</v>
      </c>
      <c r="B53" s="12">
        <f>SUM(B48:B51)</f>
        <v>0</v>
      </c>
      <c r="C53" s="12">
        <f t="shared" ref="C53:G53" si="3">SUM(C48:C51)</f>
        <v>0</v>
      </c>
      <c r="D53" s="12">
        <f t="shared" si="3"/>
        <v>0</v>
      </c>
      <c r="E53" s="12">
        <f t="shared" si="3"/>
        <v>0</v>
      </c>
      <c r="F53" s="12">
        <f t="shared" si="3"/>
        <v>0</v>
      </c>
      <c r="G53" s="12">
        <f t="shared" si="3"/>
        <v>0</v>
      </c>
    </row>
    <row r="56" spans="1:7" ht="45" customHeight="1" x14ac:dyDescent="0.2">
      <c r="A56" s="44" t="s">
        <v>164</v>
      </c>
      <c r="B56" s="45"/>
      <c r="C56" s="45"/>
      <c r="D56" s="45"/>
      <c r="E56" s="45"/>
      <c r="F56" s="45"/>
      <c r="G56" s="46"/>
    </row>
    <row r="57" spans="1:7" x14ac:dyDescent="0.2">
      <c r="A57" s="24"/>
      <c r="B57" s="27" t="s">
        <v>0</v>
      </c>
      <c r="C57" s="28"/>
      <c r="D57" s="28"/>
      <c r="E57" s="28"/>
      <c r="F57" s="29"/>
      <c r="G57" s="47" t="s">
        <v>7</v>
      </c>
    </row>
    <row r="58" spans="1:7" ht="22.5" x14ac:dyDescent="0.2">
      <c r="A58" s="25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48"/>
    </row>
    <row r="59" spans="1:7" x14ac:dyDescent="0.2">
      <c r="A59" s="26"/>
      <c r="B59" s="4">
        <v>1</v>
      </c>
      <c r="C59" s="4">
        <v>2</v>
      </c>
      <c r="D59" s="4" t="s">
        <v>8</v>
      </c>
      <c r="E59" s="4">
        <v>4</v>
      </c>
      <c r="F59" s="4">
        <v>5</v>
      </c>
      <c r="G59" s="4" t="s">
        <v>9</v>
      </c>
    </row>
    <row r="60" spans="1:7" x14ac:dyDescent="0.2">
      <c r="A60" s="15"/>
      <c r="B60" s="16"/>
      <c r="C60" s="16"/>
      <c r="D60" s="16"/>
      <c r="E60" s="16"/>
      <c r="F60" s="16"/>
      <c r="G60" s="16"/>
    </row>
    <row r="61" spans="1:7" ht="22.5" x14ac:dyDescent="0.2">
      <c r="A61" s="33" t="s">
        <v>85</v>
      </c>
      <c r="B61" s="17">
        <v>148240169</v>
      </c>
      <c r="C61" s="17">
        <v>56965843.539999992</v>
      </c>
      <c r="D61" s="17">
        <f>+B61+C61</f>
        <v>205206012.53999999</v>
      </c>
      <c r="E61" s="17">
        <v>199691933.68000001</v>
      </c>
      <c r="F61" s="17">
        <v>199023317.07000005</v>
      </c>
      <c r="G61" s="17">
        <f>+D61-E61</f>
        <v>5514078.8599999845</v>
      </c>
    </row>
    <row r="62" spans="1:7" x14ac:dyDescent="0.2">
      <c r="A62" s="33"/>
      <c r="B62" s="17"/>
      <c r="C62" s="17"/>
      <c r="D62" s="17"/>
      <c r="E62" s="17"/>
      <c r="F62" s="17"/>
      <c r="G62" s="17"/>
    </row>
    <row r="63" spans="1:7" x14ac:dyDescent="0.2">
      <c r="A63" s="33" t="s">
        <v>86</v>
      </c>
      <c r="B63" s="17"/>
      <c r="C63" s="17"/>
      <c r="D63" s="17"/>
      <c r="E63" s="17"/>
      <c r="F63" s="17"/>
      <c r="G63" s="17"/>
    </row>
    <row r="64" spans="1:7" x14ac:dyDescent="0.2">
      <c r="A64" s="33"/>
      <c r="B64" s="17"/>
      <c r="C64" s="17"/>
      <c r="D64" s="17"/>
      <c r="E64" s="17"/>
      <c r="F64" s="17"/>
      <c r="G64" s="17"/>
    </row>
    <row r="65" spans="1:7" ht="22.5" x14ac:dyDescent="0.2">
      <c r="A65" s="33" t="s">
        <v>87</v>
      </c>
      <c r="B65" s="17"/>
      <c r="C65" s="17"/>
      <c r="D65" s="17"/>
      <c r="E65" s="17"/>
      <c r="F65" s="17"/>
      <c r="G65" s="17"/>
    </row>
    <row r="66" spans="1:7" x14ac:dyDescent="0.2">
      <c r="A66" s="33"/>
      <c r="B66" s="17"/>
      <c r="C66" s="17"/>
      <c r="D66" s="17"/>
      <c r="E66" s="17"/>
      <c r="F66" s="17"/>
      <c r="G66" s="17"/>
    </row>
    <row r="67" spans="1:7" ht="22.5" x14ac:dyDescent="0.2">
      <c r="A67" s="33" t="s">
        <v>88</v>
      </c>
      <c r="B67" s="17"/>
      <c r="C67" s="17"/>
      <c r="D67" s="17"/>
      <c r="E67" s="17"/>
      <c r="F67" s="17"/>
      <c r="G67" s="17"/>
    </row>
    <row r="68" spans="1:7" x14ac:dyDescent="0.2">
      <c r="A68" s="33"/>
      <c r="B68" s="17"/>
      <c r="C68" s="17"/>
      <c r="D68" s="17"/>
      <c r="E68" s="17"/>
      <c r="F68" s="17"/>
      <c r="G68" s="17"/>
    </row>
    <row r="69" spans="1:7" ht="22.5" x14ac:dyDescent="0.2">
      <c r="A69" s="33" t="s">
        <v>89</v>
      </c>
      <c r="B69" s="17"/>
      <c r="C69" s="17"/>
      <c r="D69" s="17"/>
      <c r="E69" s="17"/>
      <c r="F69" s="17"/>
      <c r="G69" s="17"/>
    </row>
    <row r="70" spans="1:7" x14ac:dyDescent="0.2">
      <c r="A70" s="33"/>
      <c r="B70" s="17"/>
      <c r="C70" s="17"/>
      <c r="D70" s="17"/>
      <c r="E70" s="17"/>
      <c r="F70" s="17"/>
      <c r="G70" s="17"/>
    </row>
    <row r="71" spans="1:7" ht="22.5" x14ac:dyDescent="0.2">
      <c r="A71" s="33" t="s">
        <v>90</v>
      </c>
      <c r="B71" s="17"/>
      <c r="C71" s="17"/>
      <c r="D71" s="17"/>
      <c r="E71" s="17"/>
      <c r="F71" s="17"/>
      <c r="G71" s="17"/>
    </row>
    <row r="72" spans="1:7" x14ac:dyDescent="0.2">
      <c r="A72" s="33"/>
      <c r="B72" s="17"/>
      <c r="C72" s="17"/>
      <c r="D72" s="17"/>
      <c r="E72" s="17"/>
      <c r="F72" s="17"/>
      <c r="G72" s="17"/>
    </row>
    <row r="73" spans="1:7" x14ac:dyDescent="0.2">
      <c r="A73" s="33" t="s">
        <v>91</v>
      </c>
      <c r="B73" s="17"/>
      <c r="C73" s="17"/>
      <c r="D73" s="17"/>
      <c r="E73" s="17"/>
      <c r="F73" s="17"/>
      <c r="G73" s="17"/>
    </row>
    <row r="74" spans="1:7" x14ac:dyDescent="0.2">
      <c r="A74" s="34"/>
      <c r="B74" s="18"/>
      <c r="C74" s="18"/>
      <c r="D74" s="18"/>
      <c r="E74" s="18"/>
      <c r="F74" s="18"/>
      <c r="G74" s="18"/>
    </row>
    <row r="75" spans="1:7" x14ac:dyDescent="0.2">
      <c r="A75" s="23" t="s">
        <v>77</v>
      </c>
      <c r="B75" s="12">
        <f>SUM(B61:B73)</f>
        <v>148240169</v>
      </c>
      <c r="C75" s="12">
        <f t="shared" ref="C75:G75" si="4">SUM(C61:C73)</f>
        <v>56965843.539999992</v>
      </c>
      <c r="D75" s="12">
        <f t="shared" si="4"/>
        <v>205206012.53999999</v>
      </c>
      <c r="E75" s="12">
        <f t="shared" si="4"/>
        <v>199691933.68000001</v>
      </c>
      <c r="F75" s="12">
        <f t="shared" si="4"/>
        <v>199023317.07000005</v>
      </c>
      <c r="G75" s="12">
        <f t="shared" si="4"/>
        <v>5514078.8599999845</v>
      </c>
    </row>
  </sheetData>
  <sheetProtection formatCells="0" formatColumns="0" formatRows="0" insertRows="0" deleteRows="0" autoFilter="0"/>
  <mergeCells count="6">
    <mergeCell ref="G3:G4"/>
    <mergeCell ref="G44:G45"/>
    <mergeCell ref="G57:G58"/>
    <mergeCell ref="A1:G1"/>
    <mergeCell ref="A42:G42"/>
    <mergeCell ref="A56:G56"/>
  </mergeCells>
  <printOptions horizontalCentered="1"/>
  <pageMargins left="0.4" right="0.44" top="0.55000000000000004" bottom="0.43" header="0.31496062992125984" footer="0.31496062992125984"/>
  <pageSetup scale="63" orientation="portrait" r:id="rId1"/>
  <ignoredErrors>
    <ignoredError sqref="B39:G39 D7:G37 B75:G75 D61:G62 B53:G5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4" t="s">
        <v>162</v>
      </c>
      <c r="B1" s="49"/>
      <c r="C1" s="49"/>
      <c r="D1" s="49"/>
      <c r="E1" s="49"/>
      <c r="F1" s="49"/>
      <c r="G1" s="50"/>
    </row>
    <row r="2" spans="1:7" x14ac:dyDescent="0.2">
      <c r="A2" s="24"/>
      <c r="B2" s="27" t="s">
        <v>0</v>
      </c>
      <c r="C2" s="28"/>
      <c r="D2" s="28"/>
      <c r="E2" s="28"/>
      <c r="F2" s="29"/>
      <c r="G2" s="47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8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2"/>
      <c r="B5" s="5"/>
      <c r="C5" s="5"/>
      <c r="D5" s="5"/>
      <c r="E5" s="5"/>
      <c r="F5" s="5"/>
      <c r="G5" s="5"/>
    </row>
    <row r="6" spans="1:7" x14ac:dyDescent="0.2">
      <c r="A6" s="20" t="s">
        <v>92</v>
      </c>
      <c r="B6" s="43">
        <f>SUM(B7:B14)</f>
        <v>0</v>
      </c>
      <c r="C6" s="43">
        <f t="shared" ref="C6:G6" si="0">SUM(C7:C14)</f>
        <v>0</v>
      </c>
      <c r="D6" s="43">
        <f t="shared" si="0"/>
        <v>0</v>
      </c>
      <c r="E6" s="43">
        <f t="shared" si="0"/>
        <v>0</v>
      </c>
      <c r="F6" s="43">
        <f t="shared" si="0"/>
        <v>0</v>
      </c>
      <c r="G6" s="43">
        <f t="shared" si="0"/>
        <v>0</v>
      </c>
    </row>
    <row r="7" spans="1:7" x14ac:dyDescent="0.2">
      <c r="A7" s="30" t="s">
        <v>93</v>
      </c>
      <c r="B7" s="6">
        <v>0</v>
      </c>
      <c r="C7" s="6">
        <v>0</v>
      </c>
      <c r="D7" s="6">
        <f>+B7+C7</f>
        <v>0</v>
      </c>
      <c r="E7" s="6">
        <v>0</v>
      </c>
      <c r="F7" s="6">
        <v>0</v>
      </c>
      <c r="G7" s="6">
        <f t="shared" ref="G7:G14" si="1">+D7-E7</f>
        <v>0</v>
      </c>
    </row>
    <row r="8" spans="1:7" x14ac:dyDescent="0.2">
      <c r="A8" s="30" t="s">
        <v>94</v>
      </c>
      <c r="B8" s="6">
        <v>0</v>
      </c>
      <c r="C8" s="6">
        <v>0</v>
      </c>
      <c r="D8" s="6">
        <f t="shared" ref="D8:D14" si="2">+B8+C8</f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30" t="s">
        <v>95</v>
      </c>
      <c r="B9" s="6">
        <v>0</v>
      </c>
      <c r="C9" s="6">
        <v>0</v>
      </c>
      <c r="D9" s="6">
        <f t="shared" si="2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30" t="s">
        <v>96</v>
      </c>
      <c r="B10" s="6">
        <v>0</v>
      </c>
      <c r="C10" s="6">
        <v>0</v>
      </c>
      <c r="D10" s="6">
        <f t="shared" si="2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30" t="s">
        <v>97</v>
      </c>
      <c r="B11" s="6">
        <v>0</v>
      </c>
      <c r="C11" s="6">
        <v>0</v>
      </c>
      <c r="D11" s="6">
        <f t="shared" si="2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0" t="s">
        <v>98</v>
      </c>
      <c r="B12" s="6">
        <v>0</v>
      </c>
      <c r="C12" s="6">
        <v>0</v>
      </c>
      <c r="D12" s="6">
        <f t="shared" si="2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0" t="s">
        <v>99</v>
      </c>
      <c r="B13" s="6">
        <v>0</v>
      </c>
      <c r="C13" s="6">
        <v>0</v>
      </c>
      <c r="D13" s="6">
        <f t="shared" si="2"/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30" t="s">
        <v>36</v>
      </c>
      <c r="B14" s="6">
        <v>0</v>
      </c>
      <c r="C14" s="6">
        <v>0</v>
      </c>
      <c r="D14" s="6">
        <f t="shared" si="2"/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21"/>
      <c r="B15" s="6"/>
      <c r="C15" s="6"/>
      <c r="D15" s="6"/>
      <c r="E15" s="6"/>
      <c r="F15" s="6"/>
      <c r="G15" s="6"/>
    </row>
    <row r="16" spans="1:7" x14ac:dyDescent="0.2">
      <c r="A16" s="20" t="s">
        <v>100</v>
      </c>
      <c r="B16" s="43">
        <f>SUM(B17:B23)</f>
        <v>148240169</v>
      </c>
      <c r="C16" s="43">
        <f t="shared" ref="C16:G16" si="3">SUM(C17:C23)</f>
        <v>56965843.539999992</v>
      </c>
      <c r="D16" s="43">
        <f t="shared" si="3"/>
        <v>205206012.53999999</v>
      </c>
      <c r="E16" s="43">
        <f t="shared" si="3"/>
        <v>199691933.68000001</v>
      </c>
      <c r="F16" s="43">
        <f t="shared" si="3"/>
        <v>199023317.07000005</v>
      </c>
      <c r="G16" s="43">
        <f t="shared" si="3"/>
        <v>5514078.8599999845</v>
      </c>
    </row>
    <row r="17" spans="1:7" x14ac:dyDescent="0.2">
      <c r="A17" s="30" t="s">
        <v>101</v>
      </c>
      <c r="B17" s="6">
        <v>0</v>
      </c>
      <c r="C17" s="6">
        <v>0</v>
      </c>
      <c r="D17" s="6">
        <f t="shared" ref="D17:D23" si="4">+B17+C17</f>
        <v>0</v>
      </c>
      <c r="E17" s="6">
        <v>0</v>
      </c>
      <c r="F17" s="6">
        <v>0</v>
      </c>
      <c r="G17" s="6">
        <f t="shared" ref="G17:G23" si="5">+D17-E17</f>
        <v>0</v>
      </c>
    </row>
    <row r="18" spans="1:7" x14ac:dyDescent="0.2">
      <c r="A18" s="30" t="s">
        <v>102</v>
      </c>
      <c r="B18" s="6">
        <v>0</v>
      </c>
      <c r="C18" s="6">
        <v>0</v>
      </c>
      <c r="D18" s="6">
        <f t="shared" si="4"/>
        <v>0</v>
      </c>
      <c r="E18" s="6">
        <v>0</v>
      </c>
      <c r="F18" s="6">
        <v>0</v>
      </c>
      <c r="G18" s="6">
        <f t="shared" si="5"/>
        <v>0</v>
      </c>
    </row>
    <row r="19" spans="1:7" x14ac:dyDescent="0.2">
      <c r="A19" s="30" t="s">
        <v>103</v>
      </c>
      <c r="B19" s="6">
        <v>0</v>
      </c>
      <c r="C19" s="6">
        <v>0</v>
      </c>
      <c r="D19" s="6">
        <f t="shared" si="4"/>
        <v>0</v>
      </c>
      <c r="E19" s="6">
        <v>0</v>
      </c>
      <c r="F19" s="6">
        <v>0</v>
      </c>
      <c r="G19" s="6">
        <f t="shared" si="5"/>
        <v>0</v>
      </c>
    </row>
    <row r="20" spans="1:7" x14ac:dyDescent="0.2">
      <c r="A20" s="30" t="s">
        <v>104</v>
      </c>
      <c r="B20" s="6">
        <v>148240169</v>
      </c>
      <c r="C20" s="6">
        <v>56965843.539999992</v>
      </c>
      <c r="D20" s="6">
        <f t="shared" si="4"/>
        <v>205206012.53999999</v>
      </c>
      <c r="E20" s="6">
        <v>199691933.68000001</v>
      </c>
      <c r="F20" s="6">
        <v>199023317.07000005</v>
      </c>
      <c r="G20" s="6">
        <f>+D20-E20</f>
        <v>5514078.8599999845</v>
      </c>
    </row>
    <row r="21" spans="1:7" x14ac:dyDescent="0.2">
      <c r="A21" s="30" t="s">
        <v>105</v>
      </c>
      <c r="B21" s="6">
        <v>0</v>
      </c>
      <c r="C21" s="6">
        <v>0</v>
      </c>
      <c r="D21" s="6">
        <f t="shared" si="4"/>
        <v>0</v>
      </c>
      <c r="E21" s="6">
        <v>0</v>
      </c>
      <c r="F21" s="6">
        <v>0</v>
      </c>
      <c r="G21" s="6">
        <f t="shared" si="5"/>
        <v>0</v>
      </c>
    </row>
    <row r="22" spans="1:7" x14ac:dyDescent="0.2">
      <c r="A22" s="30" t="s">
        <v>106</v>
      </c>
      <c r="B22" s="6">
        <v>0</v>
      </c>
      <c r="C22" s="6">
        <v>0</v>
      </c>
      <c r="D22" s="6">
        <f t="shared" si="4"/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30" t="s">
        <v>107</v>
      </c>
      <c r="B23" s="6">
        <v>0</v>
      </c>
      <c r="C23" s="6">
        <v>0</v>
      </c>
      <c r="D23" s="6">
        <f t="shared" si="4"/>
        <v>0</v>
      </c>
      <c r="E23" s="6">
        <v>0</v>
      </c>
      <c r="F23" s="6">
        <v>0</v>
      </c>
      <c r="G23" s="6">
        <f t="shared" si="5"/>
        <v>0</v>
      </c>
    </row>
    <row r="24" spans="1:7" x14ac:dyDescent="0.2">
      <c r="A24" s="21"/>
      <c r="B24" s="6"/>
      <c r="C24" s="6"/>
      <c r="D24" s="6"/>
      <c r="E24" s="6"/>
      <c r="F24" s="6"/>
      <c r="G24" s="6"/>
    </row>
    <row r="25" spans="1:7" x14ac:dyDescent="0.2">
      <c r="A25" s="20" t="s">
        <v>108</v>
      </c>
      <c r="B25" s="43">
        <f>SUM(B26:B34)</f>
        <v>0</v>
      </c>
      <c r="C25" s="43">
        <f t="shared" ref="C25:G25" si="6">SUM(C26:C34)</f>
        <v>0</v>
      </c>
      <c r="D25" s="43">
        <f t="shared" si="6"/>
        <v>0</v>
      </c>
      <c r="E25" s="43">
        <f t="shared" si="6"/>
        <v>0</v>
      </c>
      <c r="F25" s="43">
        <f t="shared" si="6"/>
        <v>0</v>
      </c>
      <c r="G25" s="43">
        <f t="shared" si="6"/>
        <v>0</v>
      </c>
    </row>
    <row r="26" spans="1:7" x14ac:dyDescent="0.2">
      <c r="A26" s="30" t="s">
        <v>109</v>
      </c>
      <c r="B26" s="6">
        <v>0</v>
      </c>
      <c r="C26" s="6">
        <v>0</v>
      </c>
      <c r="D26" s="6">
        <f t="shared" ref="D26:D34" si="7">+B26+C26</f>
        <v>0</v>
      </c>
      <c r="E26" s="6">
        <v>0</v>
      </c>
      <c r="F26" s="6">
        <v>0</v>
      </c>
      <c r="G26" s="6">
        <f t="shared" ref="G26:G34" si="8">+D26-E26</f>
        <v>0</v>
      </c>
    </row>
    <row r="27" spans="1:7" x14ac:dyDescent="0.2">
      <c r="A27" s="30" t="s">
        <v>110</v>
      </c>
      <c r="B27" s="6">
        <v>0</v>
      </c>
      <c r="C27" s="6">
        <v>0</v>
      </c>
      <c r="D27" s="6">
        <f t="shared" si="7"/>
        <v>0</v>
      </c>
      <c r="E27" s="6">
        <v>0</v>
      </c>
      <c r="F27" s="6">
        <v>0</v>
      </c>
      <c r="G27" s="6">
        <f t="shared" si="8"/>
        <v>0</v>
      </c>
    </row>
    <row r="28" spans="1:7" x14ac:dyDescent="0.2">
      <c r="A28" s="30" t="s">
        <v>111</v>
      </c>
      <c r="B28" s="6">
        <v>0</v>
      </c>
      <c r="C28" s="6">
        <v>0</v>
      </c>
      <c r="D28" s="6">
        <f t="shared" si="7"/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30" t="s">
        <v>112</v>
      </c>
      <c r="B29" s="6">
        <v>0</v>
      </c>
      <c r="C29" s="6">
        <v>0</v>
      </c>
      <c r="D29" s="6">
        <f t="shared" si="7"/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30" t="s">
        <v>113</v>
      </c>
      <c r="B30" s="6">
        <v>0</v>
      </c>
      <c r="C30" s="6">
        <v>0</v>
      </c>
      <c r="D30" s="6">
        <f t="shared" si="7"/>
        <v>0</v>
      </c>
      <c r="E30" s="6">
        <v>0</v>
      </c>
      <c r="F30" s="6">
        <v>0</v>
      </c>
      <c r="G30" s="6">
        <f t="shared" si="8"/>
        <v>0</v>
      </c>
    </row>
    <row r="31" spans="1:7" x14ac:dyDescent="0.2">
      <c r="A31" s="30" t="s">
        <v>114</v>
      </c>
      <c r="B31" s="6">
        <v>0</v>
      </c>
      <c r="C31" s="6">
        <v>0</v>
      </c>
      <c r="D31" s="6">
        <f t="shared" si="7"/>
        <v>0</v>
      </c>
      <c r="E31" s="6">
        <v>0</v>
      </c>
      <c r="F31" s="6">
        <v>0</v>
      </c>
      <c r="G31" s="6">
        <f t="shared" si="8"/>
        <v>0</v>
      </c>
    </row>
    <row r="32" spans="1:7" x14ac:dyDescent="0.2">
      <c r="A32" s="30" t="s">
        <v>115</v>
      </c>
      <c r="B32" s="6">
        <v>0</v>
      </c>
      <c r="C32" s="6">
        <v>0</v>
      </c>
      <c r="D32" s="6">
        <f t="shared" si="7"/>
        <v>0</v>
      </c>
      <c r="E32" s="6">
        <v>0</v>
      </c>
      <c r="F32" s="6">
        <v>0</v>
      </c>
      <c r="G32" s="6">
        <f t="shared" si="8"/>
        <v>0</v>
      </c>
    </row>
    <row r="33" spans="1:7" x14ac:dyDescent="0.2">
      <c r="A33" s="30" t="s">
        <v>116</v>
      </c>
      <c r="B33" s="6">
        <v>0</v>
      </c>
      <c r="C33" s="6">
        <v>0</v>
      </c>
      <c r="D33" s="6">
        <f t="shared" si="7"/>
        <v>0</v>
      </c>
      <c r="E33" s="6">
        <v>0</v>
      </c>
      <c r="F33" s="6">
        <v>0</v>
      </c>
      <c r="G33" s="6">
        <f t="shared" si="8"/>
        <v>0</v>
      </c>
    </row>
    <row r="34" spans="1:7" x14ac:dyDescent="0.2">
      <c r="A34" s="30" t="s">
        <v>117</v>
      </c>
      <c r="B34" s="6">
        <v>0</v>
      </c>
      <c r="C34" s="6">
        <v>0</v>
      </c>
      <c r="D34" s="6">
        <f t="shared" si="7"/>
        <v>0</v>
      </c>
      <c r="E34" s="6">
        <v>0</v>
      </c>
      <c r="F34" s="6">
        <v>0</v>
      </c>
      <c r="G34" s="6">
        <f t="shared" si="8"/>
        <v>0</v>
      </c>
    </row>
    <row r="35" spans="1:7" x14ac:dyDescent="0.2">
      <c r="A35" s="21"/>
      <c r="B35" s="6"/>
      <c r="C35" s="6"/>
      <c r="D35" s="6"/>
      <c r="E35" s="6"/>
      <c r="F35" s="6"/>
      <c r="G35" s="6"/>
    </row>
    <row r="36" spans="1:7" x14ac:dyDescent="0.2">
      <c r="A36" s="20" t="s">
        <v>118</v>
      </c>
      <c r="B36" s="43">
        <f>SUM(B37:B40)</f>
        <v>0</v>
      </c>
      <c r="C36" s="43">
        <f t="shared" ref="C36:G36" si="9">SUM(C37:C40)</f>
        <v>0</v>
      </c>
      <c r="D36" s="43">
        <f t="shared" si="9"/>
        <v>0</v>
      </c>
      <c r="E36" s="43">
        <f t="shared" si="9"/>
        <v>0</v>
      </c>
      <c r="F36" s="43">
        <f t="shared" si="9"/>
        <v>0</v>
      </c>
      <c r="G36" s="43">
        <f t="shared" si="9"/>
        <v>0</v>
      </c>
    </row>
    <row r="37" spans="1:7" x14ac:dyDescent="0.2">
      <c r="A37" s="30" t="s">
        <v>119</v>
      </c>
      <c r="B37" s="6">
        <v>0</v>
      </c>
      <c r="C37" s="6">
        <v>0</v>
      </c>
      <c r="D37" s="6">
        <f t="shared" ref="D37:D40" si="10">+B37+C37</f>
        <v>0</v>
      </c>
      <c r="E37" s="6">
        <v>0</v>
      </c>
      <c r="F37" s="6">
        <v>0</v>
      </c>
      <c r="G37" s="6">
        <f t="shared" ref="G37:G40" si="11">+D37-E37</f>
        <v>0</v>
      </c>
    </row>
    <row r="38" spans="1:7" ht="22.5" x14ac:dyDescent="0.2">
      <c r="A38" s="30" t="s">
        <v>120</v>
      </c>
      <c r="B38" s="6">
        <v>0</v>
      </c>
      <c r="C38" s="6">
        <v>0</v>
      </c>
      <c r="D38" s="6">
        <f t="shared" si="10"/>
        <v>0</v>
      </c>
      <c r="E38" s="6">
        <v>0</v>
      </c>
      <c r="F38" s="6">
        <v>0</v>
      </c>
      <c r="G38" s="6">
        <f t="shared" si="11"/>
        <v>0</v>
      </c>
    </row>
    <row r="39" spans="1:7" x14ac:dyDescent="0.2">
      <c r="A39" s="30" t="s">
        <v>121</v>
      </c>
      <c r="B39" s="6">
        <v>0</v>
      </c>
      <c r="C39" s="6">
        <v>0</v>
      </c>
      <c r="D39" s="6">
        <f t="shared" si="10"/>
        <v>0</v>
      </c>
      <c r="E39" s="6">
        <v>0</v>
      </c>
      <c r="F39" s="6">
        <v>0</v>
      </c>
      <c r="G39" s="6">
        <f t="shared" si="11"/>
        <v>0</v>
      </c>
    </row>
    <row r="40" spans="1:7" x14ac:dyDescent="0.2">
      <c r="A40" s="30" t="s">
        <v>122</v>
      </c>
      <c r="B40" s="6">
        <v>0</v>
      </c>
      <c r="C40" s="6">
        <v>0</v>
      </c>
      <c r="D40" s="6">
        <f t="shared" si="10"/>
        <v>0</v>
      </c>
      <c r="E40" s="6">
        <v>0</v>
      </c>
      <c r="F40" s="6">
        <v>0</v>
      </c>
      <c r="G40" s="6">
        <f t="shared" si="11"/>
        <v>0</v>
      </c>
    </row>
    <row r="41" spans="1:7" x14ac:dyDescent="0.2">
      <c r="A41" s="21"/>
      <c r="B41" s="6"/>
      <c r="C41" s="6"/>
      <c r="D41" s="6"/>
      <c r="E41" s="6"/>
      <c r="F41" s="6"/>
      <c r="G41" s="6"/>
    </row>
    <row r="42" spans="1:7" x14ac:dyDescent="0.2">
      <c r="A42" s="23" t="s">
        <v>77</v>
      </c>
      <c r="B42" s="12">
        <f>+B36+B25+B16+B6</f>
        <v>148240169</v>
      </c>
      <c r="C42" s="12">
        <f t="shared" ref="C42:G42" si="12">+C36+C25+C16+C6</f>
        <v>56965843.539999992</v>
      </c>
      <c r="D42" s="12">
        <f t="shared" si="12"/>
        <v>205206012.53999999</v>
      </c>
      <c r="E42" s="12">
        <f t="shared" si="12"/>
        <v>199691933.68000001</v>
      </c>
      <c r="F42" s="12">
        <f t="shared" si="12"/>
        <v>199023317.07000005</v>
      </c>
      <c r="G42" s="12">
        <f t="shared" si="12"/>
        <v>5514078.8599999845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B6:G6 B16:G16 B25:G25 B36:G36 B42:G42 E20:G20 D7:D14 D17:D23 D26:D34 D37:D40 G7:G14 G17:G19 G21:G23 G26:G34 G37:G4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2024-01-23T16:24:48Z</cp:lastPrinted>
  <dcterms:created xsi:type="dcterms:W3CDTF">2014-02-10T03:37:14Z</dcterms:created>
  <dcterms:modified xsi:type="dcterms:W3CDTF">2024-02-29T20:07:29Z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